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ml.chartshapes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pivotTables/pivotTable3.xml" ContentType="application/vnd.openxmlformats-officedocument.spreadsheetml.pivotTable+xml"/>
  <Override PartName="/xl/drawings/drawing5.xml" ContentType="application/vnd.openxmlformats-officedocument.drawing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ables/table1.xml" ContentType="application/vnd.openxmlformats-officedocument.spreadsheetml.table+xml"/>
  <Override PartName="/xl/pivotTables/pivotTable5.xml" ContentType="application/vnd.openxmlformats-officedocument.spreadsheetml.pivotTable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907"/>
  <workbookPr hidePivotFieldList="1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a5b\AC\Temp\"/>
    </mc:Choice>
  </mc:AlternateContent>
  <xr:revisionPtr revIDLastSave="837" documentId="8_{5717D97F-CCCB-4116-A439-74D56A9603E5}" xr6:coauthVersionLast="45" xr6:coauthVersionMax="45" xr10:uidLastSave="{1DC2A072-1979-42E9-9180-8CE8F687BAAC}"/>
  <bookViews>
    <workbookView xWindow="-120" yWindow="-120" windowWidth="38640" windowHeight="21840" xr2:uid="{817AA408-6014-403F-A9F7-445D0F7DC8ED}"/>
  </bookViews>
  <sheets>
    <sheet name="Dashboard" sheetId="5" r:id="rId1"/>
    <sheet name="Boroughs" sheetId="4" r:id="rId2"/>
    <sheet name="New to SH" sheetId="6" r:id="rId3"/>
    <sheet name="Attendance" sheetId="8" r:id="rId4"/>
    <sheet name="Training Location" sheetId="10" r:id="rId5"/>
    <sheet name="Attendance data" sheetId="2" r:id="rId6"/>
    <sheet name="Type of Organisation" sheetId="7" r:id="rId7"/>
    <sheet name="Extra bits" sheetId="3" r:id="rId8"/>
  </sheets>
  <calcPr calcId="191028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5" i="4" l="1"/>
  <c r="B38" i="4" s="1"/>
  <c r="F6" i="5"/>
  <c r="F7" i="5"/>
  <c r="H6" i="5"/>
  <c r="H7" i="5"/>
  <c r="B36" i="4" l="1"/>
</calcChain>
</file>

<file path=xl/sharedStrings.xml><?xml version="1.0" encoding="utf-8"?>
<sst xmlns="http://schemas.openxmlformats.org/spreadsheetml/2006/main" count="2271" uniqueCount="729">
  <si>
    <t>Attended</t>
  </si>
  <si>
    <t>No show</t>
  </si>
  <si>
    <t>Row Labels</t>
  </si>
  <si>
    <t>Count of Customer ID</t>
  </si>
  <si>
    <t>Westminster</t>
  </si>
  <si>
    <t>Wandsworth</t>
  </si>
  <si>
    <t>Waltham Forest</t>
  </si>
  <si>
    <t>Tower Hamlets</t>
  </si>
  <si>
    <t>Sutton</t>
  </si>
  <si>
    <t>Southwark</t>
  </si>
  <si>
    <t>Richmond</t>
  </si>
  <si>
    <t>Not Applicable</t>
  </si>
  <si>
    <t>Newham</t>
  </si>
  <si>
    <t>Merton</t>
  </si>
  <si>
    <t>Lewisham</t>
  </si>
  <si>
    <t>Lambeth</t>
  </si>
  <si>
    <t>Kingston</t>
  </si>
  <si>
    <t>Islington</t>
  </si>
  <si>
    <t>Hounslow</t>
  </si>
  <si>
    <t>Highbury and Islington</t>
  </si>
  <si>
    <t>Havering</t>
  </si>
  <si>
    <t>Harrow</t>
  </si>
  <si>
    <t>Hammersmith &amp; Fulham</t>
  </si>
  <si>
    <t>Hackney</t>
  </si>
  <si>
    <t>Enfield</t>
  </si>
  <si>
    <t>Ealing</t>
  </si>
  <si>
    <t>Croydon</t>
  </si>
  <si>
    <t>City of London</t>
  </si>
  <si>
    <t>Camden</t>
  </si>
  <si>
    <t>Bromley</t>
  </si>
  <si>
    <t>Brent</t>
  </si>
  <si>
    <t>Barnet</t>
  </si>
  <si>
    <t>Grand Total</t>
  </si>
  <si>
    <t>Total London boroughs</t>
  </si>
  <si>
    <t>Boroughs covered</t>
  </si>
  <si>
    <t>Boroughs not covered</t>
  </si>
  <si>
    <t>% reach</t>
  </si>
  <si>
    <t>No</t>
  </si>
  <si>
    <t>Yes</t>
  </si>
  <si>
    <t>(blank)</t>
  </si>
  <si>
    <t>Count of Customer ID2</t>
  </si>
  <si>
    <t>Column Labels</t>
  </si>
  <si>
    <t>2019</t>
  </si>
  <si>
    <t>2020</t>
  </si>
  <si>
    <t>Customer ID</t>
  </si>
  <si>
    <t>Name</t>
  </si>
  <si>
    <t>Surname</t>
  </si>
  <si>
    <t>Full Name</t>
  </si>
  <si>
    <t>Job Title</t>
  </si>
  <si>
    <t>Email</t>
  </si>
  <si>
    <t>Organisation</t>
  </si>
  <si>
    <t>First Course with Superhighways?</t>
  </si>
  <si>
    <t>Borough</t>
  </si>
  <si>
    <t>Country</t>
  </si>
  <si>
    <t>Organisation Service Delivery type</t>
  </si>
  <si>
    <t>Course Type</t>
  </si>
  <si>
    <t>Course</t>
  </si>
  <si>
    <t>Venue</t>
  </si>
  <si>
    <t>Training Location</t>
  </si>
  <si>
    <t>Session date</t>
  </si>
  <si>
    <t>Status</t>
  </si>
  <si>
    <t>Heard from?</t>
  </si>
  <si>
    <t>Heard via?</t>
  </si>
  <si>
    <t>Support / access neeeds</t>
  </si>
  <si>
    <t>Knowledge level</t>
  </si>
  <si>
    <t>Enews?</t>
  </si>
  <si>
    <t>Nichole</t>
  </si>
  <si>
    <t>McGill-Higgins</t>
  </si>
  <si>
    <t>Nichole McGill-Higgins</t>
  </si>
  <si>
    <t>Trustee</t>
  </si>
  <si>
    <t>mrs.nd.higgins@gmail.com</t>
  </si>
  <si>
    <t>Croydon BME Forum</t>
  </si>
  <si>
    <t>United Kingdom</t>
  </si>
  <si>
    <t>Infrastructure</t>
  </si>
  <si>
    <t>Open</t>
  </si>
  <si>
    <t>Data Essentials</t>
  </si>
  <si>
    <t>Croydon Voluntary Action</t>
  </si>
  <si>
    <t>Eventbrite</t>
  </si>
  <si>
    <t>unknown</t>
  </si>
  <si>
    <t>N/A</t>
  </si>
  <si>
    <t>Some knowledge</t>
  </si>
  <si>
    <t>Rebecca</t>
  </si>
  <si>
    <t>Hall-Phillip</t>
  </si>
  <si>
    <t>Rebecca Hall-Phillip</t>
  </si>
  <si>
    <t>Adult Services Administrator</t>
  </si>
  <si>
    <t>becky@parchmore.org</t>
  </si>
  <si>
    <t>Parchmore Methodist Church and Community Centre</t>
  </si>
  <si>
    <t>Frontline</t>
  </si>
  <si>
    <t>CVA</t>
  </si>
  <si>
    <t>None</t>
  </si>
  <si>
    <t>A little knowledge</t>
  </si>
  <si>
    <t>Rosa</t>
  </si>
  <si>
    <t>Latham</t>
  </si>
  <si>
    <t>Rosa Latham</t>
  </si>
  <si>
    <t>ABCD Community Builder Best Start Croydon</t>
  </si>
  <si>
    <t>fieldwaycommunitybuilder@outlook.com</t>
  </si>
  <si>
    <t xml:space="preserve">The Family Centre </t>
  </si>
  <si>
    <t>HEAR</t>
  </si>
  <si>
    <t>Newsletter</t>
  </si>
  <si>
    <t>Shawbo</t>
  </si>
  <si>
    <t>Mohamad</t>
  </si>
  <si>
    <t>Shawbo Mohamad</t>
  </si>
  <si>
    <t>Director</t>
  </si>
  <si>
    <t>aros@hotmail.co.uk</t>
  </si>
  <si>
    <t>Not given</t>
  </si>
  <si>
    <t>none</t>
  </si>
  <si>
    <t>No knowledge</t>
  </si>
  <si>
    <t>Vani</t>
  </si>
  <si>
    <t>Nirnjan</t>
  </si>
  <si>
    <t>Vani Nirnjan</t>
  </si>
  <si>
    <t>Finance Officer</t>
  </si>
  <si>
    <t>vniranjan@hotmail.co.uk</t>
  </si>
  <si>
    <t>Voluntary Action Lewisham</t>
  </si>
  <si>
    <t>Superhighway</t>
  </si>
  <si>
    <t>no</t>
  </si>
  <si>
    <t>Antonia</t>
  </si>
  <si>
    <t>Orr</t>
  </si>
  <si>
    <t>Antonia Orr</t>
  </si>
  <si>
    <t>Chief Executive</t>
  </si>
  <si>
    <t>antonia@cfefficiency.org.uk</t>
  </si>
  <si>
    <t>Coalition for Efficiency</t>
  </si>
  <si>
    <t>Datawise London</t>
  </si>
  <si>
    <t>Word of mouth</t>
  </si>
  <si>
    <t>n/a</t>
  </si>
  <si>
    <t>Good knowledge</t>
  </si>
  <si>
    <t>Jane</t>
  </si>
  <si>
    <t>Castle</t>
  </si>
  <si>
    <t>Jane Castle</t>
  </si>
  <si>
    <t>Data Protection Officer and I.T. Volunteer</t>
  </si>
  <si>
    <t>jane.castle@sechc.org.uk</t>
  </si>
  <si>
    <t>South East Cancer Help Centre</t>
  </si>
  <si>
    <t>Colleague</t>
  </si>
  <si>
    <t>Angela</t>
  </si>
  <si>
    <t>Schlenkhoff-Hus</t>
  </si>
  <si>
    <t>Angela Schlenkhoff-Hus</t>
  </si>
  <si>
    <t>Programme Director</t>
  </si>
  <si>
    <t>angela@cfefficiency.org.uk</t>
  </si>
  <si>
    <t>N/a</t>
  </si>
  <si>
    <t>Juel</t>
  </si>
  <si>
    <t>Motley-Wilcock</t>
  </si>
  <si>
    <t>Juel Motley-Wilcock</t>
  </si>
  <si>
    <t>Founder</t>
  </si>
  <si>
    <t>juel@neblinaFriendship.com</t>
  </si>
  <si>
    <t>Neblina</t>
  </si>
  <si>
    <t>Step free access pls. Straight backed soft chair, not curved</t>
  </si>
  <si>
    <t>Molly</t>
  </si>
  <si>
    <t>Sweeney</t>
  </si>
  <si>
    <t>Molly Sweeney</t>
  </si>
  <si>
    <t>Volunteer Brokerage Coordinator</t>
  </si>
  <si>
    <t>molly.sweeney@groundwork.org.uk</t>
  </si>
  <si>
    <t>Volunteering Kingston - Groundwork London</t>
  </si>
  <si>
    <t>Janet</t>
  </si>
  <si>
    <t>McPherson</t>
  </si>
  <si>
    <t>Janet McPherson</t>
  </si>
  <si>
    <t>Member</t>
  </si>
  <si>
    <t>jtaylormcpherson@live.com</t>
  </si>
  <si>
    <t>Soca Cheta community Centre</t>
  </si>
  <si>
    <t>nia</t>
  </si>
  <si>
    <t>reynolds</t>
  </si>
  <si>
    <t>nia reynolds</t>
  </si>
  <si>
    <t>Creative</t>
  </si>
  <si>
    <t>srexpression@gmail.com</t>
  </si>
  <si>
    <t>SR Expression</t>
  </si>
  <si>
    <t>OK</t>
  </si>
  <si>
    <t>Jean</t>
  </si>
  <si>
    <t>Rosser</t>
  </si>
  <si>
    <t>Jean Rosser</t>
  </si>
  <si>
    <t>Organiser for CHGN</t>
  </si>
  <si>
    <t>chgn@gmail.com</t>
  </si>
  <si>
    <t>Croydon Neighbourhood Care</t>
  </si>
  <si>
    <t>None.</t>
  </si>
  <si>
    <t>Womb-Seasons</t>
  </si>
  <si>
    <t>Jesu-Roi-Pretre</t>
  </si>
  <si>
    <t>Womb-Seasons Jesu-Roi-Pretre</t>
  </si>
  <si>
    <t>Student</t>
  </si>
  <si>
    <t>cwgsense@gmail.com</t>
  </si>
  <si>
    <t>Internet</t>
  </si>
  <si>
    <t>Fatih</t>
  </si>
  <si>
    <t>Ozyilmaz</t>
  </si>
  <si>
    <t>Fatih Ozyilmaz</t>
  </si>
  <si>
    <t>Education Consultant</t>
  </si>
  <si>
    <t>v.ozyilmaz@gmail.com</t>
  </si>
  <si>
    <t>Pacific Venture London</t>
  </si>
  <si>
    <t>Waterloo Action Centre</t>
  </si>
  <si>
    <t>Thanks</t>
  </si>
  <si>
    <t>Tom</t>
  </si>
  <si>
    <t>Graham</t>
  </si>
  <si>
    <t>Tom Graham</t>
  </si>
  <si>
    <t>Tutor</t>
  </si>
  <si>
    <t>grahamtom1997@gmail.com</t>
  </si>
  <si>
    <t>Get Further</t>
  </si>
  <si>
    <t>Unknown</t>
  </si>
  <si>
    <t>I don't have any support needs</t>
  </si>
  <si>
    <t>Philine</t>
  </si>
  <si>
    <t>von Guretzky</t>
  </si>
  <si>
    <t>Philine von Guretzky</t>
  </si>
  <si>
    <t>Knowledge Management Officer</t>
  </si>
  <si>
    <t>philine.vonguretzky@fauna-flora.org</t>
  </si>
  <si>
    <t>Fauna &amp; Flora International</t>
  </si>
  <si>
    <t>Twitter</t>
  </si>
  <si>
    <t>Not needed</t>
  </si>
  <si>
    <t>Camila</t>
  </si>
  <si>
    <t>Pestana</t>
  </si>
  <si>
    <t>Camila Pestana</t>
  </si>
  <si>
    <t>Marketing Manager</t>
  </si>
  <si>
    <t>camila@onpurpose.org</t>
  </si>
  <si>
    <t>On Purpose</t>
  </si>
  <si>
    <t>Julie</t>
  </si>
  <si>
    <t>Covill</t>
  </si>
  <si>
    <t>Julie Covill</t>
  </si>
  <si>
    <t>Treasurer</t>
  </si>
  <si>
    <t>juliebergner1@gmail.com</t>
  </si>
  <si>
    <t>Friends of Chislehurst recreation ground</t>
  </si>
  <si>
    <t>Superhighways</t>
  </si>
  <si>
    <t>Jocelyn</t>
  </si>
  <si>
    <t>Castaneda</t>
  </si>
  <si>
    <t>Jocelyn Castaneda</t>
  </si>
  <si>
    <t>M &amp; E officer</t>
  </si>
  <si>
    <t>joyce@baytreecentre.org.uk</t>
  </si>
  <si>
    <t>The Baytree Centre</t>
  </si>
  <si>
    <t>Malathy</t>
  </si>
  <si>
    <t>Muthu</t>
  </si>
  <si>
    <t>Malathy Muthu</t>
  </si>
  <si>
    <t>Project Manager</t>
  </si>
  <si>
    <t>mala@skillsenterprise.co.uk</t>
  </si>
  <si>
    <t>Skills Enterprise</t>
  </si>
  <si>
    <t>Nicholas</t>
  </si>
  <si>
    <t>Nunayon</t>
  </si>
  <si>
    <t>Nicholas Nunayon</t>
  </si>
  <si>
    <t>nicknunayon@hotmail.com</t>
  </si>
  <si>
    <t>Kingsgen Foundation</t>
  </si>
  <si>
    <t>Voluntary Action Lewisham (VAL)</t>
  </si>
  <si>
    <t>Laura</t>
  </si>
  <si>
    <t>Hannon</t>
  </si>
  <si>
    <t>Laura Hannon</t>
  </si>
  <si>
    <t>General Manager</t>
  </si>
  <si>
    <t>generalmanager@dentistshelp.org</t>
  </si>
  <si>
    <t>British Dental Association Benevolent Fund</t>
  </si>
  <si>
    <t>Dave</t>
  </si>
  <si>
    <t>Ahlquist</t>
  </si>
  <si>
    <t>Dave Ahlquist</t>
  </si>
  <si>
    <t>Development Manager</t>
  </si>
  <si>
    <t>David.Ahlquist@locality.org.uk</t>
  </si>
  <si>
    <t>Locality</t>
  </si>
  <si>
    <t>Denise</t>
  </si>
  <si>
    <t>Dodd</t>
  </si>
  <si>
    <t>Denise Dodd</t>
  </si>
  <si>
    <t>Reception Manager</t>
  </si>
  <si>
    <t>denise.dodd@advice4renters.org.uk</t>
  </si>
  <si>
    <t>Advice4Renters</t>
  </si>
  <si>
    <t>colleague</t>
  </si>
  <si>
    <t>Shad</t>
  </si>
  <si>
    <t>Haibatan</t>
  </si>
  <si>
    <t>Shad Haibatan</t>
  </si>
  <si>
    <t>Head of Organisational Development</t>
  </si>
  <si>
    <t>shad.haibatan@sobus.org.uk</t>
  </si>
  <si>
    <t>Sobus</t>
  </si>
  <si>
    <t>Datawise</t>
  </si>
  <si>
    <t>- Analysis and presentation of  data</t>
  </si>
  <si>
    <t>Tanuja</t>
  </si>
  <si>
    <t>Kumari</t>
  </si>
  <si>
    <t>Tanuja Kumari</t>
  </si>
  <si>
    <t>Volunteer</t>
  </si>
  <si>
    <t>tanuja.gupta2009@gmail.com</t>
  </si>
  <si>
    <t>Riverside community centre</t>
  </si>
  <si>
    <t>Online</t>
  </si>
  <si>
    <t>No thank you.</t>
  </si>
  <si>
    <t>Asif</t>
  </si>
  <si>
    <t>Malik</t>
  </si>
  <si>
    <t>Asif Malik</t>
  </si>
  <si>
    <t>Chairman</t>
  </si>
  <si>
    <t>asif@asifmalik.co.uk</t>
  </si>
  <si>
    <t>Wimbledon Windmill Museum</t>
  </si>
  <si>
    <t>Sharon</t>
  </si>
  <si>
    <t>Tomlin</t>
  </si>
  <si>
    <t>Sharon Tomlin</t>
  </si>
  <si>
    <t>Community Organiser</t>
  </si>
  <si>
    <t>sharon.tomlin@sobus.org.uk</t>
  </si>
  <si>
    <t>- Managing data: importing and exporting data
- How best to  interrogate CRMs</t>
  </si>
  <si>
    <t>Emma</t>
  </si>
  <si>
    <t>Williams</t>
  </si>
  <si>
    <t>Emma Williams</t>
  </si>
  <si>
    <t>Helpline worker</t>
  </si>
  <si>
    <t>emma.williams@relres.org</t>
  </si>
  <si>
    <t>The Relatives &amp; Residents Association</t>
  </si>
  <si>
    <t>nil</t>
  </si>
  <si>
    <t>Trevor</t>
  </si>
  <si>
    <t>Greenidge</t>
  </si>
  <si>
    <t>Trevor Greenidge</t>
  </si>
  <si>
    <t>Adviser</t>
  </si>
  <si>
    <t>trevor.greenidge@relres.org</t>
  </si>
  <si>
    <t>Safia</t>
  </si>
  <si>
    <t>Mun</t>
  </si>
  <si>
    <t>Safia Mun</t>
  </si>
  <si>
    <t>Family Coordinator</t>
  </si>
  <si>
    <t>smun@homestartlambeth.co.uk</t>
  </si>
  <si>
    <t>Home Start Lambeth</t>
  </si>
  <si>
    <t>Helen</t>
  </si>
  <si>
    <t>Stack</t>
  </si>
  <si>
    <t>Helen Stack</t>
  </si>
  <si>
    <t>Development</t>
  </si>
  <si>
    <t>helen.stack@ageukeastlondon.org.uk</t>
  </si>
  <si>
    <t>Age UK East London</t>
  </si>
  <si>
    <t>Toynbee</t>
  </si>
  <si>
    <t>Trust for London newsletter</t>
  </si>
  <si>
    <t>NA</t>
  </si>
  <si>
    <t>Some Knowledge</t>
  </si>
  <si>
    <t>Katie</t>
  </si>
  <si>
    <t>Hall</t>
  </si>
  <si>
    <t>Katie Hall</t>
  </si>
  <si>
    <t>Project Officer</t>
  </si>
  <si>
    <t>katieh@btse.org.uk</t>
  </si>
  <si>
    <t>Bromley Third Sector Enterprise</t>
  </si>
  <si>
    <t>Word of Mouth</t>
  </si>
  <si>
    <t>Rachel</t>
  </si>
  <si>
    <t>Zipfel</t>
  </si>
  <si>
    <t>Rachel Zipfel</t>
  </si>
  <si>
    <t>Education and Inclusion Manager</t>
  </si>
  <si>
    <t>rzipfel@ch1889.org</t>
  </si>
  <si>
    <t>Cambridge House</t>
  </si>
  <si>
    <t>alexandra</t>
  </si>
  <si>
    <t>humphreys</t>
  </si>
  <si>
    <t>alexandra humphreys</t>
  </si>
  <si>
    <t>CEO</t>
  </si>
  <si>
    <t>turly@circlecollective.org</t>
  </si>
  <si>
    <t>Circle Collective</t>
  </si>
  <si>
    <t>London Community Foundation</t>
  </si>
  <si>
    <t>Mark</t>
  </si>
  <si>
    <t>Jacob</t>
  </si>
  <si>
    <t>Mark Jacob</t>
  </si>
  <si>
    <t>Administrator</t>
  </si>
  <si>
    <t>mark.jacob@citizensadvicelewisham.org.uk</t>
  </si>
  <si>
    <t>Citizens Advice Lewisham</t>
  </si>
  <si>
    <t>Susana</t>
  </si>
  <si>
    <t>Lopez Saez</t>
  </si>
  <si>
    <t>Susana Lopez Saez</t>
  </si>
  <si>
    <t>Health Trainer</t>
  </si>
  <si>
    <t>susana.lopez@enfield.gov.uk</t>
  </si>
  <si>
    <t>Enfield Council</t>
  </si>
  <si>
    <t>Public</t>
  </si>
  <si>
    <t>Enfield Voluntary Action</t>
  </si>
  <si>
    <t>Mulat</t>
  </si>
  <si>
    <t>Haregot</t>
  </si>
  <si>
    <t>Mulat Haregot</t>
  </si>
  <si>
    <t>mulat@evelynoldfield.co.uk</t>
  </si>
  <si>
    <t>Evelyn Oldfield Unit</t>
  </si>
  <si>
    <t>Sarah</t>
  </si>
  <si>
    <t>Vaughan-Roberts</t>
  </si>
  <si>
    <t>Sarah Vaughan-Roberts</t>
  </si>
  <si>
    <t>Head of Social Impact</t>
  </si>
  <si>
    <t>sarah@fortyhallvineyard.com</t>
  </si>
  <si>
    <t>Forty Hall Vineyard</t>
  </si>
  <si>
    <t>Nikki</t>
  </si>
  <si>
    <t>Salter</t>
  </si>
  <si>
    <t>Nikki Salter</t>
  </si>
  <si>
    <t>Founder &amp; ESOL Co-ordinator</t>
  </si>
  <si>
    <t>goodheartsocialclub@gmail.com</t>
  </si>
  <si>
    <t>Good Heart Social Club</t>
  </si>
  <si>
    <t>Porter</t>
  </si>
  <si>
    <t>Rebecca Porter</t>
  </si>
  <si>
    <t>Volunteer Manager</t>
  </si>
  <si>
    <t>rebecca.porter@groundwork.org.uk</t>
  </si>
  <si>
    <t>Groundwork London</t>
  </si>
  <si>
    <t>Gurpreet</t>
  </si>
  <si>
    <t>Keila</t>
  </si>
  <si>
    <t>Gurpreet Keila</t>
  </si>
  <si>
    <t>Programme Manager</t>
  </si>
  <si>
    <t>gurpreet.keila@kva.org.uk</t>
  </si>
  <si>
    <t>KVA</t>
  </si>
  <si>
    <t>Megan</t>
  </si>
  <si>
    <t>Bevis</t>
  </si>
  <si>
    <t>Megan Bevis</t>
  </si>
  <si>
    <t>Senior Project Officer</t>
  </si>
  <si>
    <t>megan.bevis@londonsport.org</t>
  </si>
  <si>
    <t>London Sport</t>
  </si>
  <si>
    <t>Lorna</t>
  </si>
  <si>
    <t>Mills</t>
  </si>
  <si>
    <t>Lorna Mills</t>
  </si>
  <si>
    <t>lulapalooka@gmail.com</t>
  </si>
  <si>
    <t>Love My Job</t>
  </si>
  <si>
    <t>Alex</t>
  </si>
  <si>
    <t>Griffiths</t>
  </si>
  <si>
    <t>Alex Griffiths</t>
  </si>
  <si>
    <t>Executive Assistant</t>
  </si>
  <si>
    <t>agriffiths@pilotlight.org.uk</t>
  </si>
  <si>
    <t>Pilotlight</t>
  </si>
  <si>
    <t>Wildbore</t>
  </si>
  <si>
    <t>Helen Wildbore</t>
  </si>
  <si>
    <t>helen.wildbore@relres.org</t>
  </si>
  <si>
    <t>Relatives and Residents Association</t>
  </si>
  <si>
    <t>Maddy</t>
  </si>
  <si>
    <t>Robinson</t>
  </si>
  <si>
    <t>Maddy Robinson</t>
  </si>
  <si>
    <t>Student Network Coordinator</t>
  </si>
  <si>
    <t>maddymvr@hotmail.com</t>
  </si>
  <si>
    <t>Student Action for Refugees</t>
  </si>
  <si>
    <t>Greta</t>
  </si>
  <si>
    <t>Holmes</t>
  </si>
  <si>
    <t>Greta Holmes</t>
  </si>
  <si>
    <t>Research Volunteer</t>
  </si>
  <si>
    <t>cordelia.lumley@listeningplace.org.uk</t>
  </si>
  <si>
    <t>The Listening Place</t>
  </si>
  <si>
    <t>email</t>
  </si>
  <si>
    <t>Food allergey</t>
  </si>
  <si>
    <t>Clare</t>
  </si>
  <si>
    <t>Emmins</t>
  </si>
  <si>
    <t>Clare Emmins</t>
  </si>
  <si>
    <t>Assistant Director</t>
  </si>
  <si>
    <t>c.emmins@vibrance.org.uk</t>
  </si>
  <si>
    <t>Vibrance</t>
  </si>
  <si>
    <t>O'Brien</t>
  </si>
  <si>
    <t>Alex O'Brien</t>
  </si>
  <si>
    <t>Self Directed Services Manager</t>
  </si>
  <si>
    <t>Carolina</t>
  </si>
  <si>
    <t>Castilla</t>
  </si>
  <si>
    <t>Carolina Castilla</t>
  </si>
  <si>
    <t>enquiry@volunteeringhounslow.org.uk</t>
  </si>
  <si>
    <t>Volunteering Hounslow</t>
  </si>
  <si>
    <t>London Plus</t>
  </si>
  <si>
    <t>Charlotte</t>
  </si>
  <si>
    <t>Watson</t>
  </si>
  <si>
    <t>Charlotte Watson</t>
  </si>
  <si>
    <t>Policy and Parliamentary Officer</t>
  </si>
  <si>
    <t>charlotte.watson@youngminds.org.uk</t>
  </si>
  <si>
    <t>YoungMinds</t>
  </si>
  <si>
    <t>Dyspraxic - should not need additional support though</t>
  </si>
  <si>
    <t>Sue</t>
  </si>
  <si>
    <t>POtter</t>
  </si>
  <si>
    <t>Sue POtter</t>
  </si>
  <si>
    <t>Communications</t>
  </si>
  <si>
    <t>suep@btse.org.uk</t>
  </si>
  <si>
    <t>Hive</t>
  </si>
  <si>
    <t>simon</t>
  </si>
  <si>
    <t>lawson</t>
  </si>
  <si>
    <t>simon lawson</t>
  </si>
  <si>
    <t>simon.lawson@citizensadvicerichmond.org</t>
  </si>
  <si>
    <t>Citizens Advice Richmond</t>
  </si>
  <si>
    <t>Kieran</t>
  </si>
  <si>
    <t>Reynolds</t>
  </si>
  <si>
    <t>Kieran Reynolds</t>
  </si>
  <si>
    <t>Young People's Participation Lead</t>
  </si>
  <si>
    <t>kieran@communityactionsutton.org.uk</t>
  </si>
  <si>
    <t>Community Action Sutton</t>
  </si>
  <si>
    <t>I have Aspergers, Dyspraxia and Dyslexia. Please make sure that instructions are clear.</t>
  </si>
  <si>
    <t>Iain</t>
  </si>
  <si>
    <t>Elliott</t>
  </si>
  <si>
    <t>Iain Elliott</t>
  </si>
  <si>
    <t>Funding and group development officer</t>
  </si>
  <si>
    <t>iain@ealingcvs.org.uk</t>
  </si>
  <si>
    <t>Ealing CVS</t>
  </si>
  <si>
    <t>Pete</t>
  </si>
  <si>
    <t>Flavell</t>
  </si>
  <si>
    <t>Pete Flavell</t>
  </si>
  <si>
    <t>pete@communityactionsutton.org.uk</t>
  </si>
  <si>
    <t>Healthwatch Sutton</t>
  </si>
  <si>
    <t>Romina</t>
  </si>
  <si>
    <t>Lopez</t>
  </si>
  <si>
    <t>Romina Lopez</t>
  </si>
  <si>
    <t>Communications Coordinator</t>
  </si>
  <si>
    <t>r.lopez@iars.org.uk</t>
  </si>
  <si>
    <t>IARS International Institute</t>
  </si>
  <si>
    <t>newsletter</t>
  </si>
  <si>
    <t>Chris</t>
  </si>
  <si>
    <t>Price</t>
  </si>
  <si>
    <t>Chris Price</t>
  </si>
  <si>
    <t>chris.price@pecan.org.uk</t>
  </si>
  <si>
    <t>Pecan</t>
  </si>
  <si>
    <t>Southwark Council</t>
  </si>
  <si>
    <t>Carola</t>
  </si>
  <si>
    <t>Von Deym</t>
  </si>
  <si>
    <t>Carola Von Deym</t>
  </si>
  <si>
    <t>Voluntary &amp; Community Sector Lead</t>
  </si>
  <si>
    <t>carola@rgtb.org.uk</t>
  </si>
  <si>
    <t>Rushey Green Time Bank</t>
  </si>
  <si>
    <t>Reka</t>
  </si>
  <si>
    <t>Toth</t>
  </si>
  <si>
    <t>Reka Toth</t>
  </si>
  <si>
    <t>rekatoth@timeandtalents.org.uk</t>
  </si>
  <si>
    <t>Time and Talents Association</t>
  </si>
  <si>
    <t>Cheryl-lya</t>
  </si>
  <si>
    <t>Broadfoot</t>
  </si>
  <si>
    <t>Cheryl-lya Broadfoot</t>
  </si>
  <si>
    <t>Owner</t>
  </si>
  <si>
    <t>souls_compass@yahoo.com</t>
  </si>
  <si>
    <t>Wellbeing Showcase</t>
  </si>
  <si>
    <t>Abi</t>
  </si>
  <si>
    <t>Hay</t>
  </si>
  <si>
    <t>Abi Hay</t>
  </si>
  <si>
    <t>Senior Development Officer</t>
  </si>
  <si>
    <t>abigail.hay@youngminds.org.uk</t>
  </si>
  <si>
    <t>James</t>
  </si>
  <si>
    <t>Moore</t>
  </si>
  <si>
    <t>James Moore</t>
  </si>
  <si>
    <t>ABCD Community Builder</t>
  </si>
  <si>
    <t>james.moore@cvalive.org.uk</t>
  </si>
  <si>
    <t>Croydon Voluntary Association</t>
  </si>
  <si>
    <t>Amanda a</t>
  </si>
  <si>
    <t>Mcgrath</t>
  </si>
  <si>
    <t>Amanda a Mcgrath</t>
  </si>
  <si>
    <t>Managing Director</t>
  </si>
  <si>
    <t>amanda@goodfoodmatters.org.uk</t>
  </si>
  <si>
    <t>Good Food Matters</t>
  </si>
  <si>
    <t>Lunn</t>
  </si>
  <si>
    <t>Dave Lunn</t>
  </si>
  <si>
    <t>dave.lunn@riversidecentre.org</t>
  </si>
  <si>
    <t>Riverside Community Association Limited</t>
  </si>
  <si>
    <t>Sacha</t>
  </si>
  <si>
    <t>Lumley</t>
  </si>
  <si>
    <t>Sacha Lumley</t>
  </si>
  <si>
    <t>Programme coordinator</t>
  </si>
  <si>
    <t>sachalumley@gmail.com</t>
  </si>
  <si>
    <t>Sport at the Heart</t>
  </si>
  <si>
    <t>Thaddaeus</t>
  </si>
  <si>
    <t>Douglas</t>
  </si>
  <si>
    <t>Thaddaeus Douglas</t>
  </si>
  <si>
    <t>Evidence and Innovation Manager</t>
  </si>
  <si>
    <t>thad.douglas@youngminds.org.uk</t>
  </si>
  <si>
    <t>Pat</t>
  </si>
  <si>
    <t>Fernandes</t>
  </si>
  <si>
    <t>Pat Fernandes</t>
  </si>
  <si>
    <t>Project Manager - It's All About Money</t>
  </si>
  <si>
    <t>Pat.Fernandes@advice4renters.org.uk</t>
  </si>
  <si>
    <t>WAC</t>
  </si>
  <si>
    <t>CVS Brent</t>
  </si>
  <si>
    <t>Pierce</t>
  </si>
  <si>
    <t>Jane Pierce</t>
  </si>
  <si>
    <t>Charity Trustee</t>
  </si>
  <si>
    <t>jane@autismforward.org.uk</t>
  </si>
  <si>
    <t>Autism Forward Cio</t>
  </si>
  <si>
    <t>Olivia</t>
  </si>
  <si>
    <t>Eastwood-Gray</t>
  </si>
  <si>
    <t>Olivia Eastwood-Gray</t>
  </si>
  <si>
    <t>Funding officer and community support</t>
  </si>
  <si>
    <t>Olivia@baducic.org</t>
  </si>
  <si>
    <t>london sport</t>
  </si>
  <si>
    <t>natasha</t>
  </si>
  <si>
    <t>Simpson</t>
  </si>
  <si>
    <t>natasha Simpson</t>
  </si>
  <si>
    <t>Community lead</t>
  </si>
  <si>
    <t>natasha@baducic.org</t>
  </si>
  <si>
    <t>Badu Community CIC</t>
  </si>
  <si>
    <t>Hill</t>
  </si>
  <si>
    <t>Laura Hill</t>
  </si>
  <si>
    <t>Volunteer Co-ordinator</t>
  </si>
  <si>
    <t>laura@bost.org.uk</t>
  </si>
  <si>
    <t>Bankside Open Spaces Trust</t>
  </si>
  <si>
    <t>naveen</t>
  </si>
  <si>
    <t>Tariq</t>
  </si>
  <si>
    <t>naveen Tariq</t>
  </si>
  <si>
    <t>Impact and Development Officer</t>
  </si>
  <si>
    <t>naveen@businesslaunchpad.org.uk</t>
  </si>
  <si>
    <t>Business Launchpad</t>
  </si>
  <si>
    <t>Michael</t>
  </si>
  <si>
    <t>Paul</t>
  </si>
  <si>
    <t>Michael Paul</t>
  </si>
  <si>
    <t>Head of Advice &amp; Information</t>
  </si>
  <si>
    <t>michael.paul@disabilityrightsuk.org</t>
  </si>
  <si>
    <t>Disability Rights UK</t>
  </si>
  <si>
    <t>Susannah</t>
  </si>
  <si>
    <t>Fairbrass</t>
  </si>
  <si>
    <t>Susannah Fairbrass</t>
  </si>
  <si>
    <t>Training Development and Events Coordinator</t>
  </si>
  <si>
    <t>susannah.fairbrass@groundwork.org.uk</t>
  </si>
  <si>
    <t>Meryl</t>
  </si>
  <si>
    <t>Jacques</t>
  </si>
  <si>
    <t>Meryl Jacques</t>
  </si>
  <si>
    <t>Project officer</t>
  </si>
  <si>
    <t>meryl.jacques@groundwork.org.uk</t>
  </si>
  <si>
    <t>Amy</t>
  </si>
  <si>
    <t>Garfield</t>
  </si>
  <si>
    <t>Amy Garfield</t>
  </si>
  <si>
    <t>London Borough of Culture Volunteer Cordinator</t>
  </si>
  <si>
    <t>94amy.garfield@gmail.com</t>
  </si>
  <si>
    <t>Gemma</t>
  </si>
  <si>
    <t>Thatcher</t>
  </si>
  <si>
    <t>Gemma Thatcher</t>
  </si>
  <si>
    <t>Communications, Engagement and Projects Officer</t>
  </si>
  <si>
    <t>gemma@communityactionsutton.org.uk</t>
  </si>
  <si>
    <t>Virginia</t>
  </si>
  <si>
    <t>Nimarkoh</t>
  </si>
  <si>
    <t>Virginia Nimarkoh</t>
  </si>
  <si>
    <t>info@lambethlarder.org</t>
  </si>
  <si>
    <t>Lambeth Larder Community Food Resource</t>
  </si>
  <si>
    <t>Suzy</t>
  </si>
  <si>
    <t>Barber</t>
  </si>
  <si>
    <t>Suzy Barber</t>
  </si>
  <si>
    <t>Project Support Officer</t>
  </si>
  <si>
    <t>suzy.barber01@googlemail.com</t>
  </si>
  <si>
    <t>Live Unlimited</t>
  </si>
  <si>
    <t>Gregory</t>
  </si>
  <si>
    <t>Ashby</t>
  </si>
  <si>
    <t>Gregory Ashby</t>
  </si>
  <si>
    <t>gregashby@moneyaande.co.uk</t>
  </si>
  <si>
    <t>Money A+E</t>
  </si>
  <si>
    <t>Edward</t>
  </si>
  <si>
    <t>Stannard</t>
  </si>
  <si>
    <t>Edward Stannard</t>
  </si>
  <si>
    <t>Community Development Officer</t>
  </si>
  <si>
    <t>edward@swlen.org.uk</t>
  </si>
  <si>
    <t>South West London Environment Network</t>
  </si>
  <si>
    <t xml:space="preserve">Trust for London </t>
  </si>
  <si>
    <t>Younger</t>
  </si>
  <si>
    <t>Sarah Younger</t>
  </si>
  <si>
    <t>Communications &amp; Development Officer</t>
  </si>
  <si>
    <t>sarah@stmichaelsfellowship.org.uk</t>
  </si>
  <si>
    <t>St Michael's Fellowship</t>
  </si>
  <si>
    <t>Sophie</t>
  </si>
  <si>
    <t>Bartlett</t>
  </si>
  <si>
    <t>Sophie Bartlett</t>
  </si>
  <si>
    <t>Impact Manager</t>
  </si>
  <si>
    <t>sophie@yesfutures.org</t>
  </si>
  <si>
    <t>Yes Futures</t>
  </si>
  <si>
    <t>nana</t>
  </si>
  <si>
    <t>badu</t>
  </si>
  <si>
    <t>nana badu</t>
  </si>
  <si>
    <t>nana@badusports.com</t>
  </si>
  <si>
    <t>Badu sports</t>
  </si>
  <si>
    <t>David</t>
  </si>
  <si>
    <t>O' Leary</t>
  </si>
  <si>
    <t>David O' Leary</t>
  </si>
  <si>
    <t>Data Coordinator</t>
  </si>
  <si>
    <t>david.oleary@cruse.org.uk</t>
  </si>
  <si>
    <t>Cruse Bereavement Care</t>
  </si>
  <si>
    <t>Richmond CVS</t>
  </si>
  <si>
    <t>Nirmean</t>
  </si>
  <si>
    <t>Sawi</t>
  </si>
  <si>
    <t>Nirmean Sawi</t>
  </si>
  <si>
    <t>Capacity Building Officer</t>
  </si>
  <si>
    <t>nirmean@sufra-nwlondon.org.uk</t>
  </si>
  <si>
    <t>Sufra NW London</t>
  </si>
  <si>
    <t>Valerie</t>
  </si>
  <si>
    <t>Amajoutt</t>
  </si>
  <si>
    <t>Valerie Amajoutt</t>
  </si>
  <si>
    <t>infinityelite@yahoo.co.uk</t>
  </si>
  <si>
    <t>Calthorpe London Infinity Elite</t>
  </si>
  <si>
    <t>VAI</t>
  </si>
  <si>
    <t>Voluntary Action Islington</t>
  </si>
  <si>
    <t>Mya</t>
  </si>
  <si>
    <t>Goschalk</t>
  </si>
  <si>
    <t>Mya Goschalk</t>
  </si>
  <si>
    <t>Evaluation and Impact Support Officer</t>
  </si>
  <si>
    <t>mya@communitysouthwark.org</t>
  </si>
  <si>
    <t>Community Southwark</t>
  </si>
  <si>
    <t>Salli</t>
  </si>
  <si>
    <t>Ward</t>
  </si>
  <si>
    <t>Salli Ward</t>
  </si>
  <si>
    <t>Monitoring &amp; Evaluation Officer</t>
  </si>
  <si>
    <t>s.ward@cvsbrent.org.uk</t>
  </si>
  <si>
    <t>Bonnie</t>
  </si>
  <si>
    <t>Rowe</t>
  </si>
  <si>
    <t>Bonnie Rowe</t>
  </si>
  <si>
    <t>Network and Funding Officer</t>
  </si>
  <si>
    <t>bd.rowe@enfieldva.org.uk</t>
  </si>
  <si>
    <t>Brenda</t>
  </si>
  <si>
    <t>Katsaros</t>
  </si>
  <si>
    <t>Brenda Katsaros</t>
  </si>
  <si>
    <t>Monitoring evaluation officer</t>
  </si>
  <si>
    <t>b_iino@yahoo.fr</t>
  </si>
  <si>
    <t>Homestart</t>
  </si>
  <si>
    <t>Lucy</t>
  </si>
  <si>
    <t>Smith</t>
  </si>
  <si>
    <t>Lucy Smith</t>
  </si>
  <si>
    <t>Research &amp; Data Lead</t>
  </si>
  <si>
    <t>katewhite@superhighways.org.uk</t>
  </si>
  <si>
    <t>Jonathan</t>
  </si>
  <si>
    <t>Slater</t>
  </si>
  <si>
    <t>Jonathan Slater</t>
  </si>
  <si>
    <t>Integration Manager</t>
  </si>
  <si>
    <t>JSlater@maximusuk.co.uk</t>
  </si>
  <si>
    <t>Maximus People Services</t>
  </si>
  <si>
    <t>Enfield CVS</t>
  </si>
  <si>
    <t>Sandford</t>
  </si>
  <si>
    <t>Lucy Sandford</t>
  </si>
  <si>
    <t>lsandford@maximusuk.co.uk</t>
  </si>
  <si>
    <t>Sanary</t>
  </si>
  <si>
    <t>Kaing</t>
  </si>
  <si>
    <t>Sanary Kaing</t>
  </si>
  <si>
    <t>sanary.kaing@gmail.com</t>
  </si>
  <si>
    <t>Soas</t>
  </si>
  <si>
    <t>Hillary</t>
  </si>
  <si>
    <t>Box</t>
  </si>
  <si>
    <t>Hillary Box</t>
  </si>
  <si>
    <t>Head of Fundraising</t>
  </si>
  <si>
    <t>hillary@stmichaelsfellowship.org.uk</t>
  </si>
  <si>
    <t>St. Michaels Fellowship</t>
  </si>
  <si>
    <t>Richard</t>
  </si>
  <si>
    <t>Hillman</t>
  </si>
  <si>
    <t>Richard Hillman</t>
  </si>
  <si>
    <t>rhillman@thehollylodgecentre.org.uk</t>
  </si>
  <si>
    <t>The Holly Lodge Centre</t>
  </si>
  <si>
    <t>Catherine</t>
  </si>
  <si>
    <t>Barrows</t>
  </si>
  <si>
    <t>Catherine Barrows</t>
  </si>
  <si>
    <t>Enterprise and Learning Manager</t>
  </si>
  <si>
    <t>catherine@thewinch.org</t>
  </si>
  <si>
    <t>The Winch</t>
  </si>
  <si>
    <t>ALEX</t>
  </si>
  <si>
    <t>CHARLES</t>
  </si>
  <si>
    <t>ALEX CHARLES</t>
  </si>
  <si>
    <t>IT OFFICER</t>
  </si>
  <si>
    <t>ALEXCHARLES@VAC.ORG.UK</t>
  </si>
  <si>
    <t>Voluntary Action Camden</t>
  </si>
  <si>
    <t>Yusuf</t>
  </si>
  <si>
    <t>Yusuf Yusuf</t>
  </si>
  <si>
    <t>Coordinator</t>
  </si>
  <si>
    <t>yusuf@hasvo.org</t>
  </si>
  <si>
    <t>HARROW ASSOCIATION OF SOMALI VOLUNTARY ORGANISATIONS</t>
  </si>
  <si>
    <t>Ana Paula</t>
  </si>
  <si>
    <t>Costa</t>
  </si>
  <si>
    <t>Ana Paula Costa</t>
  </si>
  <si>
    <t>Frontline Reception Officer</t>
  </si>
  <si>
    <t>info@casalatina.org.uk</t>
  </si>
  <si>
    <t>Latin American House</t>
  </si>
  <si>
    <t>Daisy</t>
  </si>
  <si>
    <t>Belfield Santos</t>
  </si>
  <si>
    <t>Daisy Belfield Santos</t>
  </si>
  <si>
    <t>daisy@rarecharity.com</t>
  </si>
  <si>
    <t>Rare Charity</t>
  </si>
  <si>
    <t>Elgood</t>
  </si>
  <si>
    <t>Lucy Elgood</t>
  </si>
  <si>
    <t>lucy@salusburyworld.org.uk</t>
  </si>
  <si>
    <t>Salusbury World</t>
  </si>
  <si>
    <t>Yvette</t>
  </si>
  <si>
    <t>Ellis</t>
  </si>
  <si>
    <t>Yvette Ellis</t>
  </si>
  <si>
    <t>Development officer</t>
  </si>
  <si>
    <t>yvette.ellis@vai.org.uk</t>
  </si>
  <si>
    <t>No support needs</t>
  </si>
  <si>
    <t>London boroughs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</si>
</sst>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Poppins"/>
      <family val="2"/>
      <scheme val="minor"/>
    </font>
    <font>
      <u/>
      <sz val="11"/>
      <color theme="10"/>
      <name val="Poppins"/>
      <family val="2"/>
      <scheme val="minor"/>
    </font>
    <font>
      <sz val="11"/>
      <color theme="1"/>
      <name val="Poppins"/>
      <family val="2"/>
      <scheme val="minor"/>
    </font>
    <font>
      <sz val="36"/>
      <color theme="1"/>
      <name val="Poppins"/>
      <family val="2"/>
      <scheme val="minor"/>
    </font>
    <font>
      <sz val="16"/>
      <color theme="1"/>
      <name val="Poppins"/>
      <family val="2"/>
      <scheme val="minor"/>
    </font>
    <font>
      <b/>
      <sz val="14"/>
      <color theme="0" tint="-0.499984740745262"/>
      <name val="Poppins"/>
      <scheme val="minor"/>
    </font>
    <font>
      <sz val="14"/>
      <color theme="1"/>
      <name val="Poppins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2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9" fontId="0" fillId="0" borderId="0" xfId="2" applyFont="1" applyAlignment="1">
      <alignment horizontal="center"/>
    </xf>
    <xf numFmtId="9" fontId="4" fillId="0" borderId="0" xfId="2" applyFont="1" applyAlignment="1">
      <alignment horizontal="center"/>
    </xf>
    <xf numFmtId="10" fontId="0" fillId="0" borderId="0" xfId="0" applyNumberFormat="1"/>
  </cellXfs>
  <cellStyles count="3">
    <cellStyle name="Hyperlink" xfId="1" builtinId="8"/>
    <cellStyle name="Normal" xfId="0" builtinId="0"/>
    <cellStyle name="Per cent" xfId="2" builtinId="5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[272008C1.xlsx]New to SH!New to SH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bg1">
                    <a:lumMod val="50000"/>
                  </a:schemeClr>
                </a:solidFill>
              </a:rPr>
              <a:t>New</a:t>
            </a:r>
            <a:r>
              <a:rPr lang="en-US" b="1" baseline="0">
                <a:solidFill>
                  <a:schemeClr val="bg1">
                    <a:lumMod val="50000"/>
                  </a:schemeClr>
                </a:solidFill>
              </a:rPr>
              <a:t> to Superhighways?</a:t>
            </a:r>
            <a:endParaRPr lang="en-US" b="1">
              <a:solidFill>
                <a:schemeClr val="bg1">
                  <a:lumMod val="50000"/>
                </a:schemeClr>
              </a:solidFill>
            </a:endParaRPr>
          </a:p>
        </c:rich>
      </c:tx>
      <c:layout>
        <c:manualLayout>
          <c:xMode val="edge"/>
          <c:yMode val="edge"/>
          <c:x val="0.25191270915222203"/>
          <c:y val="3.543133179783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'New to SH'!$B$3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BCE-48B5-99E1-2BE4E9F4D22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BCE-48B5-99E1-2BE4E9F4D22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BCE-48B5-99E1-2BE4E9F4D2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'New to SH'!$A$4:$A$7</c:f>
              <c:strCache>
                <c:ptCount val="3"/>
                <c:pt idx="0">
                  <c:v>No</c:v>
                </c:pt>
                <c:pt idx="1">
                  <c:v>Yes</c:v>
                </c:pt>
                <c:pt idx="2">
                  <c:v>(blank)</c:v>
                </c:pt>
              </c:strCache>
            </c:strRef>
          </c:cat>
          <c:val>
            <c:numRef>
              <c:f>'New to SH'!$B$4:$B$7</c:f>
              <c:numCache>
                <c:formatCode>General</c:formatCode>
                <c:ptCount val="3"/>
                <c:pt idx="0">
                  <c:v>42</c:v>
                </c:pt>
                <c:pt idx="1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BCE-48B5-99E1-2BE4E9F4D220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[272008C1.xlsx]Type of Organisation!Organisation</c:name>
    <c:fmtId val="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>
                <a:solidFill>
                  <a:schemeClr val="bg1">
                    <a:lumMod val="50000"/>
                  </a:schemeClr>
                </a:solidFill>
              </a:rPr>
              <a:t>Type</a:t>
            </a:r>
            <a:r>
              <a:rPr lang="en-GB" b="1" baseline="0">
                <a:solidFill>
                  <a:schemeClr val="bg1">
                    <a:lumMod val="50000"/>
                  </a:schemeClr>
                </a:solidFill>
              </a:rPr>
              <a:t> of Organisation</a:t>
            </a:r>
            <a:endParaRPr lang="en-GB" b="1">
              <a:solidFill>
                <a:schemeClr val="bg1">
                  <a:lumMod val="50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7.348017273890288E-2"/>
          <c:y val="9.4126826500212812E-2"/>
          <c:w val="0.92651970607882428"/>
          <c:h val="0.62876682440556997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'Type of Organisation'!$B$3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2D0-4E36-AFD8-69CFB902296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2D0-4E36-AFD8-69CFB902296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2D0-4E36-AFD8-69CFB9022961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2D0-4E36-AFD8-69CFB902296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'Type of Organisation'!$A$4:$A$8</c:f>
              <c:strCache>
                <c:ptCount val="4"/>
                <c:pt idx="0">
                  <c:v>Frontline</c:v>
                </c:pt>
                <c:pt idx="1">
                  <c:v>Infrastructure</c:v>
                </c:pt>
                <c:pt idx="2">
                  <c:v>Public</c:v>
                </c:pt>
                <c:pt idx="3">
                  <c:v>unknown</c:v>
                </c:pt>
              </c:strCache>
            </c:strRef>
          </c:cat>
          <c:val>
            <c:numRef>
              <c:f>'Type of Organisation'!$B$4:$B$8</c:f>
              <c:numCache>
                <c:formatCode>General</c:formatCode>
                <c:ptCount val="4"/>
                <c:pt idx="0">
                  <c:v>79</c:v>
                </c:pt>
                <c:pt idx="1">
                  <c:v>27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2D0-4E36-AFD8-69CFB902296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53"/>
        <c:overlap val="-27"/>
        <c:axId val="249179424"/>
        <c:axId val="230992128"/>
      </c:barChart>
      <c:catAx>
        <c:axId val="249179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992128"/>
        <c:crosses val="autoZero"/>
        <c:auto val="1"/>
        <c:lblAlgn val="ctr"/>
        <c:lblOffset val="100"/>
        <c:noMultiLvlLbl val="0"/>
      </c:catAx>
      <c:valAx>
        <c:axId val="23099212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249179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[272008C1.xlsx]Training Location!Training Location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bg1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>
                <a:solidFill>
                  <a:schemeClr val="bg1">
                    <a:lumMod val="50000"/>
                  </a:schemeClr>
                </a:solidFill>
              </a:rPr>
              <a:t>Training Locations</a:t>
            </a:r>
          </a:p>
        </c:rich>
      </c:tx>
      <c:layout>
        <c:manualLayout>
          <c:xMode val="edge"/>
          <c:yMode val="edge"/>
          <c:x val="0.3058957592461132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bg1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2261077971397996E-2"/>
          <c:y val="5.8027191053158247E-2"/>
          <c:w val="0.72418941382327207"/>
          <c:h val="0.841674686497521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'Training Location'!$B$3:$B$4</c:f>
              <c:strCache>
                <c:ptCount val="1"/>
                <c:pt idx="0">
                  <c:v>Croydon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'Training Location'!$A$5:$A$7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'Training Location'!$B$5:$B$7</c:f>
              <c:numCache>
                <c:formatCode>General</c:formatCode>
                <c:ptCount val="2"/>
                <c:pt idx="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4D-4AE9-A64E-6B574FE83136}"/>
            </c:ext>
          </c:extLst>
        </c:ser>
        <c:ser>
          <c:idx val="1"/>
          <c:order val="1"/>
          <c:tx>
            <c:strRef>
              <c:f>'Training Location'!$C$3:$C$4</c:f>
              <c:strCache>
                <c:ptCount val="1"/>
                <c:pt idx="0">
                  <c:v>Islington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'Training Location'!$A$5:$A$7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'Training Location'!$C$5:$C$7</c:f>
              <c:numCache>
                <c:formatCode>General</c:formatCode>
                <c:ptCount val="2"/>
                <c:pt idx="0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B095-43DF-BD48-F45D3DCCBCF4}"/>
            </c:ext>
          </c:extLst>
        </c:ser>
        <c:ser>
          <c:idx val="2"/>
          <c:order val="2"/>
          <c:tx>
            <c:strRef>
              <c:f>'Training Location'!$D$3:$D$4</c:f>
              <c:strCache>
                <c:ptCount val="1"/>
                <c:pt idx="0">
                  <c:v>Lambeth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'Training Location'!$A$5:$A$7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'Training Location'!$D$5:$D$7</c:f>
              <c:numCache>
                <c:formatCode>General</c:formatCode>
                <c:ptCount val="2"/>
                <c:pt idx="0">
                  <c:v>20</c:v>
                </c:pt>
                <c:pt idx="1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40-4467-BE0E-6FF9E5979B14}"/>
            </c:ext>
          </c:extLst>
        </c:ser>
        <c:ser>
          <c:idx val="3"/>
          <c:order val="3"/>
          <c:tx>
            <c:strRef>
              <c:f>'Training Location'!$E$3:$E$4</c:f>
              <c:strCache>
                <c:ptCount val="1"/>
                <c:pt idx="0">
                  <c:v>Southwark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'Training Location'!$A$5:$A$7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'Training Location'!$E$5:$E$7</c:f>
              <c:numCache>
                <c:formatCode>General</c:formatCode>
                <c:ptCount val="2"/>
                <c:pt idx="0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40-4467-BE0E-6FF9E5979B14}"/>
            </c:ext>
          </c:extLst>
        </c:ser>
        <c:ser>
          <c:idx val="4"/>
          <c:order val="4"/>
          <c:tx>
            <c:strRef>
              <c:f>'Training Location'!$F$3:$F$4</c:f>
              <c:strCache>
                <c:ptCount val="1"/>
                <c:pt idx="0">
                  <c:v>Tower Hamlets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'Training Location'!$A$5:$A$7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'Training Location'!$F$5:$F$7</c:f>
              <c:numCache>
                <c:formatCode>General</c:formatCode>
                <c:ptCount val="2"/>
                <c:pt idx="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40-4467-BE0E-6FF9E5979B1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100"/>
        <c:axId val="164364384"/>
        <c:axId val="906463776"/>
      </c:barChart>
      <c:catAx>
        <c:axId val="164364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6463776"/>
        <c:crosses val="autoZero"/>
        <c:auto val="1"/>
        <c:lblAlgn val="ctr"/>
        <c:lblOffset val="100"/>
        <c:noMultiLvlLbl val="0"/>
      </c:catAx>
      <c:valAx>
        <c:axId val="90646377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64364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[272008C1.xlsx]Boroughs!Borough</c:name>
    <c:fmtId val="5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48193590137865511"/>
          <c:y val="2.3976813480538105E-2"/>
          <c:w val="0.5180641508440208"/>
          <c:h val="0.9343206093386096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Boroughs!$B$3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Boroughs!$A$4:$A$32</c:f>
              <c:strCache>
                <c:ptCount val="28"/>
                <c:pt idx="0">
                  <c:v>Westminster</c:v>
                </c:pt>
                <c:pt idx="1">
                  <c:v>Wandsworth</c:v>
                </c:pt>
                <c:pt idx="2">
                  <c:v>Waltham Forest</c:v>
                </c:pt>
                <c:pt idx="3">
                  <c:v>Tower Hamlets</c:v>
                </c:pt>
                <c:pt idx="4">
                  <c:v>Sutton</c:v>
                </c:pt>
                <c:pt idx="5">
                  <c:v>Southwark</c:v>
                </c:pt>
                <c:pt idx="6">
                  <c:v>Richmond</c:v>
                </c:pt>
                <c:pt idx="7">
                  <c:v>Not Applicable</c:v>
                </c:pt>
                <c:pt idx="8">
                  <c:v>Newham</c:v>
                </c:pt>
                <c:pt idx="9">
                  <c:v>Merton</c:v>
                </c:pt>
                <c:pt idx="10">
                  <c:v>Lewisham</c:v>
                </c:pt>
                <c:pt idx="11">
                  <c:v>Lambeth</c:v>
                </c:pt>
                <c:pt idx="12">
                  <c:v>Kingston</c:v>
                </c:pt>
                <c:pt idx="13">
                  <c:v>Islington</c:v>
                </c:pt>
                <c:pt idx="14">
                  <c:v>Hounslow</c:v>
                </c:pt>
                <c:pt idx="15">
                  <c:v>Highbury and Islington</c:v>
                </c:pt>
                <c:pt idx="16">
                  <c:v>Havering</c:v>
                </c:pt>
                <c:pt idx="17">
                  <c:v>Harrow</c:v>
                </c:pt>
                <c:pt idx="18">
                  <c:v>Hammersmith &amp; Fulham</c:v>
                </c:pt>
                <c:pt idx="19">
                  <c:v>Hackney</c:v>
                </c:pt>
                <c:pt idx="20">
                  <c:v>Enfield</c:v>
                </c:pt>
                <c:pt idx="21">
                  <c:v>Ealing</c:v>
                </c:pt>
                <c:pt idx="22">
                  <c:v>Croydon</c:v>
                </c:pt>
                <c:pt idx="23">
                  <c:v>City of London</c:v>
                </c:pt>
                <c:pt idx="24">
                  <c:v>Camden</c:v>
                </c:pt>
                <c:pt idx="25">
                  <c:v>Bromley</c:v>
                </c:pt>
                <c:pt idx="26">
                  <c:v>Brent</c:v>
                </c:pt>
                <c:pt idx="27">
                  <c:v>Barnet</c:v>
                </c:pt>
              </c:strCache>
            </c:strRef>
          </c:cat>
          <c:val>
            <c:numRef>
              <c:f>Boroughs!$B$4:$B$32</c:f>
              <c:numCache>
                <c:formatCode>General</c:formatCode>
                <c:ptCount val="28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5</c:v>
                </c:pt>
                <c:pt idx="5">
                  <c:v>13</c:v>
                </c:pt>
                <c:pt idx="6">
                  <c:v>4</c:v>
                </c:pt>
                <c:pt idx="7">
                  <c:v>3</c:v>
                </c:pt>
                <c:pt idx="8">
                  <c:v>3</c:v>
                </c:pt>
                <c:pt idx="9">
                  <c:v>2</c:v>
                </c:pt>
                <c:pt idx="10">
                  <c:v>8</c:v>
                </c:pt>
                <c:pt idx="11">
                  <c:v>9</c:v>
                </c:pt>
                <c:pt idx="12">
                  <c:v>2</c:v>
                </c:pt>
                <c:pt idx="13">
                  <c:v>4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1</c:v>
                </c:pt>
                <c:pt idx="18">
                  <c:v>2</c:v>
                </c:pt>
                <c:pt idx="19">
                  <c:v>5</c:v>
                </c:pt>
                <c:pt idx="20">
                  <c:v>4</c:v>
                </c:pt>
                <c:pt idx="21">
                  <c:v>1</c:v>
                </c:pt>
                <c:pt idx="22">
                  <c:v>11</c:v>
                </c:pt>
                <c:pt idx="23">
                  <c:v>1</c:v>
                </c:pt>
                <c:pt idx="24">
                  <c:v>5</c:v>
                </c:pt>
                <c:pt idx="25">
                  <c:v>5</c:v>
                </c:pt>
                <c:pt idx="26">
                  <c:v>6</c:v>
                </c:pt>
                <c:pt idx="2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A7-46B8-955C-A293FC86141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2"/>
        <c:axId val="1991971247"/>
        <c:axId val="1322043887"/>
      </c:barChart>
      <c:catAx>
        <c:axId val="1991971247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2043887"/>
        <c:crosses val="autoZero"/>
        <c:auto val="1"/>
        <c:lblAlgn val="ctr"/>
        <c:lblOffset val="100"/>
        <c:noMultiLvlLbl val="0"/>
      </c:catAx>
      <c:valAx>
        <c:axId val="132204388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919712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[272008C1.xlsx]Boroughs!Borough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48193584915597915"/>
          <c:y val="2.3976867558709515E-2"/>
          <c:w val="0.5180641508440208"/>
          <c:h val="0.9343206093386096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Boroughs!$B$3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Boroughs!$A$4:$A$32</c:f>
              <c:strCache>
                <c:ptCount val="28"/>
                <c:pt idx="0">
                  <c:v>Westminster</c:v>
                </c:pt>
                <c:pt idx="1">
                  <c:v>Wandsworth</c:v>
                </c:pt>
                <c:pt idx="2">
                  <c:v>Waltham Forest</c:v>
                </c:pt>
                <c:pt idx="3">
                  <c:v>Tower Hamlets</c:v>
                </c:pt>
                <c:pt idx="4">
                  <c:v>Sutton</c:v>
                </c:pt>
                <c:pt idx="5">
                  <c:v>Southwark</c:v>
                </c:pt>
                <c:pt idx="6">
                  <c:v>Richmond</c:v>
                </c:pt>
                <c:pt idx="7">
                  <c:v>Not Applicable</c:v>
                </c:pt>
                <c:pt idx="8">
                  <c:v>Newham</c:v>
                </c:pt>
                <c:pt idx="9">
                  <c:v>Merton</c:v>
                </c:pt>
                <c:pt idx="10">
                  <c:v>Lewisham</c:v>
                </c:pt>
                <c:pt idx="11">
                  <c:v>Lambeth</c:v>
                </c:pt>
                <c:pt idx="12">
                  <c:v>Kingston</c:v>
                </c:pt>
                <c:pt idx="13">
                  <c:v>Islington</c:v>
                </c:pt>
                <c:pt idx="14">
                  <c:v>Hounslow</c:v>
                </c:pt>
                <c:pt idx="15">
                  <c:v>Highbury and Islington</c:v>
                </c:pt>
                <c:pt idx="16">
                  <c:v>Havering</c:v>
                </c:pt>
                <c:pt idx="17">
                  <c:v>Harrow</c:v>
                </c:pt>
                <c:pt idx="18">
                  <c:v>Hammersmith &amp; Fulham</c:v>
                </c:pt>
                <c:pt idx="19">
                  <c:v>Hackney</c:v>
                </c:pt>
                <c:pt idx="20">
                  <c:v>Enfield</c:v>
                </c:pt>
                <c:pt idx="21">
                  <c:v>Ealing</c:v>
                </c:pt>
                <c:pt idx="22">
                  <c:v>Croydon</c:v>
                </c:pt>
                <c:pt idx="23">
                  <c:v>City of London</c:v>
                </c:pt>
                <c:pt idx="24">
                  <c:v>Camden</c:v>
                </c:pt>
                <c:pt idx="25">
                  <c:v>Bromley</c:v>
                </c:pt>
                <c:pt idx="26">
                  <c:v>Brent</c:v>
                </c:pt>
                <c:pt idx="27">
                  <c:v>Barnet</c:v>
                </c:pt>
              </c:strCache>
            </c:strRef>
          </c:cat>
          <c:val>
            <c:numRef>
              <c:f>Boroughs!$B$4:$B$32</c:f>
              <c:numCache>
                <c:formatCode>General</c:formatCode>
                <c:ptCount val="28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5</c:v>
                </c:pt>
                <c:pt idx="5">
                  <c:v>13</c:v>
                </c:pt>
                <c:pt idx="6">
                  <c:v>4</c:v>
                </c:pt>
                <c:pt idx="7">
                  <c:v>3</c:v>
                </c:pt>
                <c:pt idx="8">
                  <c:v>3</c:v>
                </c:pt>
                <c:pt idx="9">
                  <c:v>2</c:v>
                </c:pt>
                <c:pt idx="10">
                  <c:v>8</c:v>
                </c:pt>
                <c:pt idx="11">
                  <c:v>9</c:v>
                </c:pt>
                <c:pt idx="12">
                  <c:v>2</c:v>
                </c:pt>
                <c:pt idx="13">
                  <c:v>4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1</c:v>
                </c:pt>
                <c:pt idx="18">
                  <c:v>2</c:v>
                </c:pt>
                <c:pt idx="19">
                  <c:v>5</c:v>
                </c:pt>
                <c:pt idx="20">
                  <c:v>4</c:v>
                </c:pt>
                <c:pt idx="21">
                  <c:v>1</c:v>
                </c:pt>
                <c:pt idx="22">
                  <c:v>11</c:v>
                </c:pt>
                <c:pt idx="23">
                  <c:v>1</c:v>
                </c:pt>
                <c:pt idx="24">
                  <c:v>5</c:v>
                </c:pt>
                <c:pt idx="25">
                  <c:v>5</c:v>
                </c:pt>
                <c:pt idx="26">
                  <c:v>6</c:v>
                </c:pt>
                <c:pt idx="2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99-4E89-99D9-4B2E6654639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2"/>
        <c:axId val="1991971247"/>
        <c:axId val="1322043887"/>
      </c:barChart>
      <c:catAx>
        <c:axId val="1991971247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2043887"/>
        <c:crosses val="autoZero"/>
        <c:auto val="1"/>
        <c:lblAlgn val="ctr"/>
        <c:lblOffset val="100"/>
        <c:noMultiLvlLbl val="0"/>
      </c:catAx>
      <c:valAx>
        <c:axId val="132204388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919712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Superhighways reach accross the London boroughs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EB8-4C70-B544-69D17DD56A4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053-4899-819C-D488881643B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Boroughs!$A$35:$A$36</c:f>
              <c:strCache>
                <c:ptCount val="2"/>
                <c:pt idx="0">
                  <c:v>Boroughs covered</c:v>
                </c:pt>
                <c:pt idx="1">
                  <c:v>Boroughs not covered</c:v>
                </c:pt>
              </c:strCache>
            </c:strRef>
          </c:cat>
          <c:val>
            <c:numRef>
              <c:f>Boroughs!$B$35:$B$36</c:f>
              <c:numCache>
                <c:formatCode>General</c:formatCode>
                <c:ptCount val="2"/>
                <c:pt idx="0">
                  <c:v>28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B8-4C70-B544-69D17DD56A4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43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[272008C1.xlsx]New to SH!New to SH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</a:t>
            </a:r>
            <a:r>
              <a:rPr lang="en-US" baseline="0"/>
              <a:t> to Superhighways?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'New to SH'!$B$3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A7B-4D44-8499-516DE530851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A7B-4D44-8499-516DE530851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284-4ABE-A2DE-CFCED6BD2B7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'New to SH'!$A$4:$A$7</c:f>
              <c:strCache>
                <c:ptCount val="3"/>
                <c:pt idx="0">
                  <c:v>No</c:v>
                </c:pt>
                <c:pt idx="1">
                  <c:v>Yes</c:v>
                </c:pt>
                <c:pt idx="2">
                  <c:v>(blank)</c:v>
                </c:pt>
              </c:strCache>
            </c:strRef>
          </c:cat>
          <c:val>
            <c:numRef>
              <c:f>'New to SH'!$B$4:$B$7</c:f>
              <c:numCache>
                <c:formatCode>General</c:formatCode>
                <c:ptCount val="3"/>
                <c:pt idx="0">
                  <c:v>42</c:v>
                </c:pt>
                <c:pt idx="1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EB-47B8-9652-CC20B66771C9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[272008C1.xlsx]Training Location!Training Location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Training Locations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"/>
          <c:y val="6.9444444444444448E-2"/>
          <c:w val="0.72418941382327207"/>
          <c:h val="0.841674686497521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'Training Location'!$B$3:$B$4</c:f>
              <c:strCache>
                <c:ptCount val="1"/>
                <c:pt idx="0">
                  <c:v>Croydon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'Training Location'!$A$5:$A$7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'Training Location'!$B$5:$B$7</c:f>
              <c:numCache>
                <c:formatCode>General</c:formatCode>
                <c:ptCount val="2"/>
                <c:pt idx="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09-4051-8D2F-32E3245CCB2F}"/>
            </c:ext>
          </c:extLst>
        </c:ser>
        <c:ser>
          <c:idx val="1"/>
          <c:order val="1"/>
          <c:tx>
            <c:strRef>
              <c:f>'Training Location'!$C$3:$C$4</c:f>
              <c:strCache>
                <c:ptCount val="1"/>
                <c:pt idx="0">
                  <c:v>Islington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'Training Location'!$A$5:$A$7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'Training Location'!$C$5:$C$7</c:f>
              <c:numCache>
                <c:formatCode>General</c:formatCode>
                <c:ptCount val="2"/>
                <c:pt idx="0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515B-4383-88E8-61ACDFE0C84B}"/>
            </c:ext>
          </c:extLst>
        </c:ser>
        <c:ser>
          <c:idx val="2"/>
          <c:order val="2"/>
          <c:tx>
            <c:strRef>
              <c:f>'Training Location'!$D$3:$D$4</c:f>
              <c:strCache>
                <c:ptCount val="1"/>
                <c:pt idx="0">
                  <c:v>Lambeth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'Training Location'!$A$5:$A$7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'Training Location'!$D$5:$D$7</c:f>
              <c:numCache>
                <c:formatCode>General</c:formatCode>
                <c:ptCount val="2"/>
                <c:pt idx="0">
                  <c:v>20</c:v>
                </c:pt>
                <c:pt idx="1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95-4AB8-AF77-5EFCEFE33BB7}"/>
            </c:ext>
          </c:extLst>
        </c:ser>
        <c:ser>
          <c:idx val="3"/>
          <c:order val="3"/>
          <c:tx>
            <c:strRef>
              <c:f>'Training Location'!$E$3:$E$4</c:f>
              <c:strCache>
                <c:ptCount val="1"/>
                <c:pt idx="0">
                  <c:v>Southwark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'Training Location'!$A$5:$A$7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'Training Location'!$E$5:$E$7</c:f>
              <c:numCache>
                <c:formatCode>General</c:formatCode>
                <c:ptCount val="2"/>
                <c:pt idx="0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195-4AB8-AF77-5EFCEFE33BB7}"/>
            </c:ext>
          </c:extLst>
        </c:ser>
        <c:ser>
          <c:idx val="4"/>
          <c:order val="4"/>
          <c:tx>
            <c:strRef>
              <c:f>'Training Location'!$F$3:$F$4</c:f>
              <c:strCache>
                <c:ptCount val="1"/>
                <c:pt idx="0">
                  <c:v>Tower Hamlets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'Training Location'!$A$5:$A$7</c:f>
              <c:strCache>
                <c:ptCount val="2"/>
                <c:pt idx="0">
                  <c:v>2019</c:v>
                </c:pt>
                <c:pt idx="1">
                  <c:v>2020</c:v>
                </c:pt>
              </c:strCache>
            </c:strRef>
          </c:cat>
          <c:val>
            <c:numRef>
              <c:f>'Training Location'!$F$5:$F$7</c:f>
              <c:numCache>
                <c:formatCode>General</c:formatCode>
                <c:ptCount val="2"/>
                <c:pt idx="0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95-4AB8-AF77-5EFCEFE33BB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100"/>
        <c:axId val="164364384"/>
        <c:axId val="906463776"/>
      </c:barChart>
      <c:catAx>
        <c:axId val="164364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6463776"/>
        <c:crosses val="autoZero"/>
        <c:auto val="1"/>
        <c:lblAlgn val="ctr"/>
        <c:lblOffset val="100"/>
        <c:noMultiLvlLbl val="0"/>
      </c:catAx>
      <c:valAx>
        <c:axId val="90646377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64364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[272008C1.xlsx]Type of Organisation!Organisation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Type</a:t>
            </a:r>
            <a:r>
              <a:rPr lang="en-GB" baseline="0"/>
              <a:t> of Organisation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</c:pivotFmts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'Type of Organisation'!$B$3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A45-4774-A0FE-E73276ADC51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A45-4774-A0FE-E73276ADC51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A1E-43D9-BDB2-1AAABCCE759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C508-4BC7-88FC-7FC1E824D55E}"/>
              </c:ext>
            </c:extLst>
          </c:dPt>
          <c:cat>
            <c:strRef>
              <c:f>'Type of Organisation'!$A$4:$A$8</c:f>
              <c:strCache>
                <c:ptCount val="4"/>
                <c:pt idx="0">
                  <c:v>Frontline</c:v>
                </c:pt>
                <c:pt idx="1">
                  <c:v>Infrastructure</c:v>
                </c:pt>
                <c:pt idx="2">
                  <c:v>Public</c:v>
                </c:pt>
                <c:pt idx="3">
                  <c:v>unknown</c:v>
                </c:pt>
              </c:strCache>
            </c:strRef>
          </c:cat>
          <c:val>
            <c:numRef>
              <c:f>'Type of Organisation'!$B$4:$B$8</c:f>
              <c:numCache>
                <c:formatCode>General</c:formatCode>
                <c:ptCount val="4"/>
                <c:pt idx="0">
                  <c:v>79</c:v>
                </c:pt>
                <c:pt idx="1">
                  <c:v>27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DC-4ECB-BB90-376EBF4DB7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-27"/>
        <c:axId val="249179424"/>
        <c:axId val="230992128"/>
      </c:barChart>
      <c:catAx>
        <c:axId val="249179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992128"/>
        <c:crosses val="autoZero"/>
        <c:auto val="1"/>
        <c:lblAlgn val="ctr"/>
        <c:lblOffset val="100"/>
        <c:noMultiLvlLbl val="0"/>
      </c:catAx>
      <c:valAx>
        <c:axId val="230992128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249179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389446</xdr:colOff>
      <xdr:row>8</xdr:row>
      <xdr:rowOff>1153</xdr:rowOff>
    </xdr:from>
    <xdr:to>
      <xdr:col>9</xdr:col>
      <xdr:colOff>194965</xdr:colOff>
      <xdr:row>22</xdr:row>
      <xdr:rowOff>65347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2A5A36A-CD37-41FD-9DE7-E4E4C2CA7E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334222</xdr:colOff>
      <xdr:row>1</xdr:row>
      <xdr:rowOff>141112</xdr:rowOff>
    </xdr:from>
    <xdr:to>
      <xdr:col>13</xdr:col>
      <xdr:colOff>669846</xdr:colOff>
      <xdr:row>14</xdr:row>
      <xdr:rowOff>40490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80EF924-3545-4DFB-890F-8260E5259C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381399</xdr:colOff>
      <xdr:row>0</xdr:row>
      <xdr:rowOff>24258</xdr:rowOff>
    </xdr:from>
    <xdr:to>
      <xdr:col>8</xdr:col>
      <xdr:colOff>416919</xdr:colOff>
      <xdr:row>3</xdr:row>
      <xdr:rowOff>53468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6E1C135-5894-4A01-BE69-49E926020915}"/>
            </a:ext>
          </a:extLst>
        </xdr:cNvPr>
        <xdr:cNvSpPr txBox="1"/>
      </xdr:nvSpPr>
      <xdr:spPr>
        <a:xfrm>
          <a:off x="3075338" y="24258"/>
          <a:ext cx="3146379" cy="56799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3600">
              <a:solidFill>
                <a:schemeClr val="accent1"/>
              </a:solidFill>
            </a:rPr>
            <a:t>Data Essentials</a:t>
          </a:r>
          <a:r>
            <a:rPr lang="en-GB" sz="3600" baseline="0">
              <a:solidFill>
                <a:schemeClr val="accent1"/>
              </a:solidFill>
            </a:rPr>
            <a:t> </a:t>
          </a:r>
          <a:r>
            <a:rPr lang="en-GB" sz="3600">
              <a:solidFill>
                <a:schemeClr val="accent1"/>
              </a:solidFill>
            </a:rPr>
            <a:t>Course</a:t>
          </a:r>
        </a:p>
      </xdr:txBody>
    </xdr:sp>
    <xdr:clientData/>
  </xdr:twoCellAnchor>
  <xdr:twoCellAnchor>
    <xdr:from>
      <xdr:col>8</xdr:col>
      <xdr:colOff>225417</xdr:colOff>
      <xdr:row>12</xdr:row>
      <xdr:rowOff>15369</xdr:rowOff>
    </xdr:from>
    <xdr:to>
      <xdr:col>13</xdr:col>
      <xdr:colOff>407591</xdr:colOff>
      <xdr:row>26</xdr:row>
      <xdr:rowOff>56728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49EF635-DCEF-45AE-BA14-787B76DA1A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365997</xdr:colOff>
      <xdr:row>35</xdr:row>
      <xdr:rowOff>104356</xdr:rowOff>
    </xdr:from>
    <xdr:to>
      <xdr:col>8</xdr:col>
      <xdr:colOff>543797</xdr:colOff>
      <xdr:row>43</xdr:row>
      <xdr:rowOff>104356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EF1CB01-8CD1-4FA4-9B4E-FD33116B1D0B}"/>
            </a:ext>
          </a:extLst>
        </xdr:cNvPr>
        <xdr:cNvGrpSpPr/>
      </xdr:nvGrpSpPr>
      <xdr:grpSpPr>
        <a:xfrm>
          <a:off x="4657154" y="6694886"/>
          <a:ext cx="1745961" cy="1385455"/>
          <a:chOff x="3200400" y="1584960"/>
          <a:chExt cx="1516380" cy="1402080"/>
        </a:xfrm>
        <a:solidFill>
          <a:schemeClr val="bg1"/>
        </a:solidFill>
      </xdr:grpSpPr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A67BF9C2-6490-4CF7-85A3-6ED10CB483CB}"/>
              </a:ext>
            </a:extLst>
          </xdr:cNvPr>
          <xdr:cNvSpPr/>
        </xdr:nvSpPr>
        <xdr:spPr>
          <a:xfrm>
            <a:off x="3200400" y="1584960"/>
            <a:ext cx="1516380" cy="140208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GB" sz="2000">
                <a:solidFill>
                  <a:schemeClr val="tx1">
                    <a:lumMod val="65000"/>
                    <a:lumOff val="35000"/>
                  </a:schemeClr>
                </a:solidFill>
              </a:rPr>
              <a:t>Attendance</a:t>
            </a:r>
          </a:p>
        </xdr:txBody>
      </xdr:sp>
      <xdr:sp macro="" textlink="$E$4">
        <xdr:nvSpPr>
          <xdr:cNvPr id="9" name="Rectangle 8">
            <a:extLst>
              <a:ext uri="{FF2B5EF4-FFF2-40B4-BE49-F238E27FC236}">
                <a16:creationId xmlns:a16="http://schemas.microsoft.com/office/drawing/2014/main" id="{D4271B30-6315-4C41-9096-4790C56CDECB}"/>
              </a:ext>
            </a:extLst>
          </xdr:cNvPr>
          <xdr:cNvSpPr/>
        </xdr:nvSpPr>
        <xdr:spPr>
          <a:xfrm>
            <a:off x="3627120" y="1996440"/>
            <a:ext cx="792480" cy="60198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A6482E06-8665-4846-B8BF-B762D57A7E74}" type="TxLink">
              <a:rPr lang="en-US" sz="4000" b="0" i="0" u="none" strike="noStrike">
                <a:solidFill>
                  <a:schemeClr val="tx1">
                    <a:lumMod val="65000"/>
                    <a:lumOff val="35000"/>
                  </a:schemeClr>
                </a:solidFill>
                <a:latin typeface="Poppins"/>
              </a:rPr>
              <a:pPr algn="ctr"/>
              <a:t> </a:t>
            </a:fld>
            <a:endParaRPr lang="en-GB" sz="4000">
              <a:solidFill>
                <a:schemeClr val="tx1">
                  <a:lumMod val="65000"/>
                  <a:lumOff val="35000"/>
                </a:schemeClr>
              </a:solidFill>
            </a:endParaRPr>
          </a:p>
        </xdr:txBody>
      </xdr:sp>
      <xdr:sp macro="" textlink="$E$5">
        <xdr:nvSpPr>
          <xdr:cNvPr id="10" name="Rectangle 9">
            <a:extLst>
              <a:ext uri="{FF2B5EF4-FFF2-40B4-BE49-F238E27FC236}">
                <a16:creationId xmlns:a16="http://schemas.microsoft.com/office/drawing/2014/main" id="{EC4CB3B9-850E-407B-B4E2-37E4DDE5F1A1}"/>
              </a:ext>
            </a:extLst>
          </xdr:cNvPr>
          <xdr:cNvSpPr/>
        </xdr:nvSpPr>
        <xdr:spPr>
          <a:xfrm>
            <a:off x="3665220" y="2545080"/>
            <a:ext cx="693420" cy="28956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0C8914A-85CE-403A-B6BF-66D6E166BA17}" type="TxLink">
              <a:rPr lang="en-US" sz="1100" b="0" i="0" u="none" strike="noStrike">
                <a:solidFill>
                  <a:schemeClr val="tx1">
                    <a:lumMod val="65000"/>
                    <a:lumOff val="35000"/>
                  </a:schemeClr>
                </a:solidFill>
                <a:latin typeface="Poppins"/>
              </a:rPr>
              <a:pPr algn="ctr"/>
              <a:t> </a:t>
            </a:fld>
            <a:endParaRPr lang="en-GB" sz="1100">
              <a:solidFill>
                <a:schemeClr val="tx1">
                  <a:lumMod val="65000"/>
                  <a:lumOff val="35000"/>
                </a:schemeClr>
              </a:solidFill>
            </a:endParaRPr>
          </a:p>
        </xdr:txBody>
      </xdr:sp>
    </xdr:grpSp>
    <xdr:clientData/>
  </xdr:twoCellAnchor>
  <xdr:twoCellAnchor>
    <xdr:from>
      <xdr:col>0</xdr:col>
      <xdr:colOff>11349</xdr:colOff>
      <xdr:row>3</xdr:row>
      <xdr:rowOff>1269</xdr:rowOff>
    </xdr:from>
    <xdr:to>
      <xdr:col>4</xdr:col>
      <xdr:colOff>594973</xdr:colOff>
      <xdr:row>27</xdr:row>
      <xdr:rowOff>44899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6C025CC-DA17-42C6-B5A6-9D9B3620B1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62285</xdr:colOff>
      <xdr:row>0</xdr:row>
      <xdr:rowOff>77083</xdr:rowOff>
    </xdr:from>
    <xdr:to>
      <xdr:col>1</xdr:col>
      <xdr:colOff>345330</xdr:colOff>
      <xdr:row>4</xdr:row>
      <xdr:rowOff>155349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36AB05F-171B-460D-B12E-93747C4D8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85" y="77083"/>
          <a:ext cx="956697" cy="7901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617220</xdr:colOff>
      <xdr:row>2</xdr:row>
      <xdr:rowOff>140970</xdr:rowOff>
    </xdr:from>
    <xdr:to>
      <xdr:col>5</xdr:col>
      <xdr:colOff>350520</xdr:colOff>
      <xdr:row>32</xdr:row>
      <xdr:rowOff>91440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3FB5411-28E6-40B0-8D7A-31AD1AC410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796290</xdr:colOff>
      <xdr:row>17</xdr:row>
      <xdr:rowOff>144780</xdr:rowOff>
    </xdr:from>
    <xdr:to>
      <xdr:col>6</xdr:col>
      <xdr:colOff>590550</xdr:colOff>
      <xdr:row>33</xdr:row>
      <xdr:rowOff>83820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CD53DC3-B3D9-43C3-8405-7229E64EC8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0.4525</cdr:x>
      <cdr:y>0.50833</cdr:y>
    </cdr:from>
    <cdr:to>
      <cdr:x>0.55417</cdr:x>
      <cdr:y>0.59444</cdr:y>
    </cdr:to>
    <cdr:sp macro="" textlink="Boroughs!$B$38">
      <cdr:nvSpPr>
        <cdr:cNvPr id="2" name="Rectangle 1">
          <a:extLst xmlns:a="http://schemas.openxmlformats.org/drawingml/2006/main">
            <a:ext uri="{FF2B5EF4-FFF2-40B4-BE49-F238E27FC236}">
              <a16:creationId xmlns:a16="http://schemas.microsoft.com/office/drawing/2014/main" id="{0B7EBDC9-0D98-4B58-B98C-E846B5EB0F83}"/>
            </a:ext>
          </a:extLst>
        </cdr:cNvPr>
        <cdr:cNvSpPr/>
      </cdr:nvSpPr>
      <cdr:spPr>
        <a:xfrm xmlns:a="http://schemas.openxmlformats.org/drawingml/2006/main">
          <a:off x="2068830" y="1394460"/>
          <a:ext cx="464820" cy="23622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fld id="{EBCAB7A6-9846-4E62-B7D7-17404737013E}" type="TxLink">
            <a:rPr lang="en-US" sz="1100" b="0" i="0" u="none" strike="noStrike">
              <a:solidFill>
                <a:srgbClr val="000000"/>
              </a:solidFill>
              <a:latin typeface="Poppins"/>
            </a:rPr>
            <a:pPr/>
            <a:t>88%</a:t>
          </a:fld>
          <a:endParaRPr lang="en-US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355600</xdr:colOff>
      <xdr:row>3</xdr:row>
      <xdr:rowOff>146050</xdr:rowOff>
    </xdr:from>
    <xdr:to>
      <xdr:col>6</xdr:col>
      <xdr:colOff>25400</xdr:colOff>
      <xdr:row>19</xdr:row>
      <xdr:rowOff>93980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132DD0A-A284-433B-B6BC-652203A35F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22</xdr:row>
      <xdr:rowOff>0</xdr:rowOff>
    </xdr:from>
    <xdr:to>
      <xdr:col>8</xdr:col>
      <xdr:colOff>175260</xdr:colOff>
      <xdr:row>30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111F4523-870C-43FF-9E14-D0CE33144259}"/>
            </a:ext>
          </a:extLst>
        </xdr:cNvPr>
        <xdr:cNvGrpSpPr/>
      </xdr:nvGrpSpPr>
      <xdr:grpSpPr>
        <a:xfrm>
          <a:off x="6162675" y="3810000"/>
          <a:ext cx="1546860" cy="1371600"/>
          <a:chOff x="3200400" y="1584960"/>
          <a:chExt cx="1516380" cy="1402080"/>
        </a:xfrm>
        <a:solidFill>
          <a:schemeClr val="bg1"/>
        </a:solidFill>
      </xdr:grpSpPr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55997244-BECB-4A68-86C2-D8BA076C6806}"/>
              </a:ext>
            </a:extLst>
          </xdr:cNvPr>
          <xdr:cNvSpPr/>
        </xdr:nvSpPr>
        <xdr:spPr>
          <a:xfrm>
            <a:off x="3200400" y="1584960"/>
            <a:ext cx="1516380" cy="1402080"/>
          </a:xfrm>
          <a:prstGeom prst="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n-GB" sz="2000">
                <a:solidFill>
                  <a:schemeClr val="tx1"/>
                </a:solidFill>
              </a:rPr>
              <a:t>Attendance</a:t>
            </a:r>
          </a:p>
        </xdr:txBody>
      </xdr:sp>
      <xdr:sp macro="" textlink="$E$4">
        <xdr:nvSpPr>
          <xdr:cNvPr id="14" name="Rectangle 13">
            <a:extLst>
              <a:ext uri="{FF2B5EF4-FFF2-40B4-BE49-F238E27FC236}">
                <a16:creationId xmlns:a16="http://schemas.microsoft.com/office/drawing/2014/main" id="{29F2E2B1-799D-415E-8703-8976C0361903}"/>
              </a:ext>
            </a:extLst>
          </xdr:cNvPr>
          <xdr:cNvSpPr/>
        </xdr:nvSpPr>
        <xdr:spPr>
          <a:xfrm>
            <a:off x="3627120" y="1996440"/>
            <a:ext cx="792480" cy="601980"/>
          </a:xfrm>
          <a:prstGeom prst="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4B9C64F9-34D9-40C4-8794-8995B10D0F7B}" type="TxLink">
              <a:rPr lang="en-US" sz="1100" b="0" i="0" u="none" strike="noStrike">
                <a:solidFill>
                  <a:srgbClr val="000000"/>
                </a:solidFill>
                <a:latin typeface="Poppins"/>
              </a:rPr>
              <a:pPr algn="ctr"/>
              <a:t> </a:t>
            </a:fld>
            <a:endParaRPr lang="en-GB" sz="3600"/>
          </a:p>
        </xdr:txBody>
      </xdr:sp>
      <xdr:sp macro="" textlink="$E$5">
        <xdr:nvSpPr>
          <xdr:cNvPr id="15" name="Rectangle 14">
            <a:extLst>
              <a:ext uri="{FF2B5EF4-FFF2-40B4-BE49-F238E27FC236}">
                <a16:creationId xmlns:a16="http://schemas.microsoft.com/office/drawing/2014/main" id="{776CD498-CB64-4108-A33C-DEBF75ABA080}"/>
              </a:ext>
            </a:extLst>
          </xdr:cNvPr>
          <xdr:cNvSpPr/>
        </xdr:nvSpPr>
        <xdr:spPr>
          <a:xfrm>
            <a:off x="3665220" y="2545080"/>
            <a:ext cx="693420" cy="289560"/>
          </a:xfrm>
          <a:prstGeom prst="rect">
            <a:avLst/>
          </a:prstGeom>
          <a:grpFill/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fld id="{10C8914A-85CE-403A-B6BF-66D6E166BA17}" type="TxLink">
              <a:rPr lang="en-US" sz="1100" b="0" i="0" u="none" strike="noStrike">
                <a:solidFill>
                  <a:srgbClr val="000000"/>
                </a:solidFill>
                <a:latin typeface="Poppins"/>
              </a:rPr>
              <a:pPr algn="ctr"/>
              <a:t> </a:t>
            </a:fld>
            <a:endParaRPr lang="en-GB" sz="1100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13</xdr:row>
      <xdr:rowOff>121920</xdr:rowOff>
    </xdr:from>
    <xdr:to>
      <xdr:col>8</xdr:col>
      <xdr:colOff>346710</xdr:colOff>
      <xdr:row>29</xdr:row>
      <xdr:rowOff>60960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E182B16-78DA-40FB-B5D3-6FAFB53223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110490</xdr:colOff>
      <xdr:row>12</xdr:row>
      <xdr:rowOff>95250</xdr:rowOff>
    </xdr:from>
    <xdr:to>
      <xdr:col>6</xdr:col>
      <xdr:colOff>483870</xdr:colOff>
      <xdr:row>28</xdr:row>
      <xdr:rowOff>34290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8436B3-9900-4048-A423-61BF0EFB60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2</xdr:row>
      <xdr:rowOff>7620</xdr:rowOff>
    </xdr:from>
    <xdr:to>
      <xdr:col>1</xdr:col>
      <xdr:colOff>1254972</xdr:colOff>
      <xdr:row>7</xdr:row>
      <xdr:rowOff>87367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4D8513-D080-4FA7-8F00-E3231B8BF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040" y="373380"/>
          <a:ext cx="1163532" cy="956047"/>
        </a:xfrm>
        <a:prstGeom prst="rect">
          <a:avLst/>
        </a:prstGeom>
      </xdr:spPr>
    </xdr:pic>
    <xdr:clientData/>
  </xdr:twoCellAnchor>
  <xdr:twoCellAnchor>
    <xdr:from>
      <xdr:col>4</xdr:col>
      <xdr:colOff>495300</xdr:colOff>
      <xdr:row>2</xdr:row>
      <xdr:rowOff>127000</xdr:rowOff>
    </xdr:from>
    <xdr:to>
      <xdr:col>11</xdr:col>
      <xdr:colOff>323850</xdr:colOff>
      <xdr:row>6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3ABD034-DACB-4C61-BDF2-22F7F2443DFB}"/>
            </a:ext>
          </a:extLst>
        </xdr:cNvPr>
        <xdr:cNvSpPr txBox="1"/>
      </xdr:nvSpPr>
      <xdr:spPr>
        <a:xfrm>
          <a:off x="3695700" y="482600"/>
          <a:ext cx="4540250" cy="584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3600">
              <a:solidFill>
                <a:schemeClr val="accent1"/>
              </a:solidFill>
            </a:rPr>
            <a:t>Data Essentials</a:t>
          </a:r>
          <a:r>
            <a:rPr lang="en-GB" sz="3600" baseline="0">
              <a:solidFill>
                <a:schemeClr val="accent1"/>
              </a:solidFill>
            </a:rPr>
            <a:t> </a:t>
          </a:r>
          <a:r>
            <a:rPr lang="en-GB" sz="3600">
              <a:solidFill>
                <a:schemeClr val="accent1"/>
              </a:solidFill>
            </a:rPr>
            <a:t>Course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ice Linell" refreshedDate="43979.701221643518" createdVersion="6" refreshedVersion="6" minRefreshableVersion="3" recordCount="110" xr:uid="{0BA55922-4DCF-432C-B0DA-D60CB8B44908}">
  <cacheSource type="worksheet">
    <worksheetSource name="Attendance"/>
  </cacheSource>
  <cacheFields count="24">
    <cacheField name="Customer ID" numFmtId="0">
      <sharedItems containsString="0" containsBlank="1" containsNumber="1" containsInteger="1" minValue="1" maxValue="109"/>
    </cacheField>
    <cacheField name="Name" numFmtId="0">
      <sharedItems containsBlank="1"/>
    </cacheField>
    <cacheField name="Surname" numFmtId="0">
      <sharedItems containsBlank="1"/>
    </cacheField>
    <cacheField name="Full Name" numFmtId="0">
      <sharedItems containsBlank="1"/>
    </cacheField>
    <cacheField name="Job Title" numFmtId="0">
      <sharedItems containsBlank="1"/>
    </cacheField>
    <cacheField name="Email" numFmtId="0">
      <sharedItems containsBlank="1"/>
    </cacheField>
    <cacheField name="Organisation" numFmtId="0">
      <sharedItems containsBlank="1"/>
    </cacheField>
    <cacheField name="First Course with Superhighways?" numFmtId="0">
      <sharedItems containsBlank="1" count="3">
        <s v="Yes"/>
        <s v="No"/>
        <m/>
      </sharedItems>
    </cacheField>
    <cacheField name="Borough" numFmtId="0">
      <sharedItems containsBlank="1" count="30">
        <s v="Croydon"/>
        <s v="Lewisham"/>
        <s v="Not Applicable"/>
        <s v="Merton"/>
        <s v="Kingston"/>
        <s v="Barnet"/>
        <s v="Wandsworth"/>
        <s v="Lambeth"/>
        <s v="Bromley"/>
        <s v="Newham"/>
        <s v="Westminster"/>
        <s v="Hackney"/>
        <s v="Brent"/>
        <s v="Hammersmith &amp; Fulham"/>
        <s v="Sutton"/>
        <s v="Highbury and Islington"/>
        <s v="Tower Hamlets"/>
        <s v="Southwark"/>
        <s v="Enfield"/>
        <s v="Islington"/>
        <s v="City of London"/>
        <s v="Hounslow"/>
        <s v="Richmond"/>
        <s v="Ealing"/>
        <s v="Waltham Forest"/>
        <s v="Camden"/>
        <s v="Havering"/>
        <s v="Harrow"/>
        <m/>
        <s v="Redbridge" u="1"/>
      </sharedItems>
    </cacheField>
    <cacheField name="Country" numFmtId="0">
      <sharedItems containsBlank="1"/>
    </cacheField>
    <cacheField name="Organisation Service Delivery type" numFmtId="0">
      <sharedItems containsBlank="1" count="5">
        <s v="Infrastructure"/>
        <s v="Frontline"/>
        <s v="unknown"/>
        <s v="Public"/>
        <m/>
      </sharedItems>
    </cacheField>
    <cacheField name="Course Type" numFmtId="0">
      <sharedItems containsBlank="1"/>
    </cacheField>
    <cacheField name="Course" numFmtId="0">
      <sharedItems containsBlank="1"/>
    </cacheField>
    <cacheField name="Venue" numFmtId="0">
      <sharedItems containsBlank="1"/>
    </cacheField>
    <cacheField name="Training Location" numFmtId="0">
      <sharedItems containsBlank="1" count="6">
        <s v="Croydon"/>
        <s v="Lambeth"/>
        <s v="Tower Hamlets"/>
        <s v="Southwark"/>
        <s v="Islington"/>
        <m/>
      </sharedItems>
    </cacheField>
    <cacheField name="Session date" numFmtId="14">
      <sharedItems containsNonDate="0" containsDate="1" containsString="0" containsBlank="1" minDate="2019-11-18T00:00:00" maxDate="2020-02-27T00:00:00" count="7">
        <d v="2020-02-26T00:00:00"/>
        <d v="2020-01-31T00:00:00"/>
        <d v="2019-12-18T00:00:00"/>
        <d v="2019-12-02T00:00:00"/>
        <d v="2019-11-27T00:00:00"/>
        <d v="2019-11-18T00:00:00"/>
        <m/>
      </sharedItems>
      <fieldGroup par="23" base="15">
        <rangePr groupBy="months" startDate="2019-11-18T00:00:00" endDate="2020-02-27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27/02/2020"/>
        </groupItems>
      </fieldGroup>
    </cacheField>
    <cacheField name="Status" numFmtId="0">
      <sharedItems containsBlank="1" count="4">
        <s v="No show"/>
        <s v="Attended"/>
        <m/>
        <s v="Cancelled" u="1"/>
      </sharedItems>
    </cacheField>
    <cacheField name="Heard from?" numFmtId="0">
      <sharedItems containsBlank="1"/>
    </cacheField>
    <cacheField name="Heard via?" numFmtId="0">
      <sharedItems containsBlank="1"/>
    </cacheField>
    <cacheField name="Support / access neeeds" numFmtId="0">
      <sharedItems containsBlank="1"/>
    </cacheField>
    <cacheField name="Knowledge level" numFmtId="0">
      <sharedItems containsBlank="1"/>
    </cacheField>
    <cacheField name="Enews?" numFmtId="0">
      <sharedItems containsBlank="1"/>
    </cacheField>
    <cacheField name="Quarters" numFmtId="0" databaseField="0">
      <fieldGroup base="15">
        <rangePr groupBy="quarters" startDate="2019-11-18T00:00:00" endDate="2020-02-27T00:00:00"/>
        <groupItems count="6">
          <s v="&lt;18/11/2019"/>
          <s v="Qtr1"/>
          <s v="Qtr2"/>
          <s v="Qtr3"/>
          <s v="Qtr4"/>
          <s v="&gt;27/02/2020"/>
        </groupItems>
      </fieldGroup>
    </cacheField>
    <cacheField name="Years" numFmtId="0" databaseField="0">
      <fieldGroup base="15">
        <rangePr groupBy="years" startDate="2019-11-18T00:00:00" endDate="2020-02-27T00:00:00"/>
        <groupItems count="4">
          <s v="&lt;18/11/2019"/>
          <s v="2019"/>
          <s v="2020"/>
          <s v="&gt;27/02/2020"/>
        </groupItems>
      </fieldGroup>
    </cacheField>
  </cacheFields>
  <extLst>
    <ext xmlns:x14="http://schemas.microsoft.com/office/spreadsheetml/2009/9/main" uri="{725AE2AE-9491-48be-B2B4-4EB974FC3084}">
      <x14:pivotCacheDefinition pivotCacheId="161253420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">
  <r>
    <n v="78"/>
    <s v="Nichole"/>
    <s v="McGill-Higgins"/>
    <s v="Nichole McGill-Higgins"/>
    <s v="Trustee"/>
    <s v="mrs.nd.higgins@gmail.com"/>
    <s v="Croydon BME Forum"/>
    <x v="0"/>
    <x v="0"/>
    <s v="United Kingdom"/>
    <x v="0"/>
    <s v="Open"/>
    <s v="Data Essentials"/>
    <s v="Croydon Voluntary Action"/>
    <x v="0"/>
    <x v="0"/>
    <x v="0"/>
    <s v="Eventbrite"/>
    <s v="unknown"/>
    <s v="N/A"/>
    <s v="Some knowledge"/>
    <s v="Yes"/>
  </r>
  <r>
    <n v="79"/>
    <s v="Rebecca"/>
    <s v="Hall-Phillip"/>
    <s v="Rebecca Hall-Phillip"/>
    <s v="Adult Services Administrator"/>
    <s v="becky@parchmore.org"/>
    <s v="Parchmore Methodist Church and Community Centre"/>
    <x v="0"/>
    <x v="0"/>
    <s v="United Kingdom"/>
    <x v="1"/>
    <s v="Open"/>
    <s v="Data Essentials"/>
    <s v="Croydon Voluntary Action"/>
    <x v="0"/>
    <x v="0"/>
    <x v="0"/>
    <s v="CVA"/>
    <s v="unknown"/>
    <s v="None"/>
    <s v="A little knowledge"/>
    <s v="No"/>
  </r>
  <r>
    <n v="80"/>
    <s v="Rosa"/>
    <s v="Latham"/>
    <s v="Rosa Latham"/>
    <s v="ABCD Community Builder Best Start Croydon"/>
    <s v="fieldwaycommunitybuilder@outlook.com"/>
    <s v="The Family Centre "/>
    <x v="0"/>
    <x v="0"/>
    <s v="United Kingdom"/>
    <x v="1"/>
    <s v="Open"/>
    <s v="Data Essentials"/>
    <s v="Croydon Voluntary Action"/>
    <x v="0"/>
    <x v="0"/>
    <x v="0"/>
    <s v="HEAR"/>
    <s v="Newsletter"/>
    <s v="None"/>
    <s v="A little knowledge"/>
    <s v="Yes"/>
  </r>
  <r>
    <n v="81"/>
    <s v="Shawbo"/>
    <s v="Mohamad"/>
    <s v="Shawbo Mohamad"/>
    <s v="Director"/>
    <s v="aros@hotmail.co.uk"/>
    <s v="Not given"/>
    <x v="0"/>
    <x v="0"/>
    <s v="United Kingdom"/>
    <x v="2"/>
    <s v="Open"/>
    <s v="Data Essentials"/>
    <s v="Croydon Voluntary Action"/>
    <x v="0"/>
    <x v="0"/>
    <x v="0"/>
    <s v="CVA"/>
    <s v="unknown"/>
    <s v="None"/>
    <s v="No knowledge"/>
    <s v="No"/>
  </r>
  <r>
    <n v="82"/>
    <s v="Vani"/>
    <s v="Nirnjan"/>
    <s v="Vani Nirnjan"/>
    <s v="Finance Officer"/>
    <s v="vniranjan@hotmail.co.uk"/>
    <s v="Voluntary Action Lewisham"/>
    <x v="0"/>
    <x v="1"/>
    <s v="United Kingdom"/>
    <x v="0"/>
    <s v="Open"/>
    <s v="Data Essentials"/>
    <s v="Croydon Voluntary Action"/>
    <x v="0"/>
    <x v="0"/>
    <x v="0"/>
    <s v="Superhighway"/>
    <s v="unknown"/>
    <s v="no"/>
    <s v="Some knowledge"/>
    <s v="Yes"/>
  </r>
  <r>
    <n v="83"/>
    <s v="Antonia"/>
    <s v="Orr"/>
    <s v="Antonia Orr"/>
    <s v="Chief Executive"/>
    <s v="antonia@cfefficiency.org.uk"/>
    <s v="Coalition for Efficiency"/>
    <x v="0"/>
    <x v="2"/>
    <s v="United Kingdom"/>
    <x v="0"/>
    <s v="Open"/>
    <s v="Data Essentials"/>
    <s v="Croydon Voluntary Action"/>
    <x v="0"/>
    <x v="0"/>
    <x v="1"/>
    <s v="Datawise London"/>
    <s v="Word of mouth"/>
    <s v="N/A"/>
    <s v="Good knowledge"/>
    <s v="No"/>
  </r>
  <r>
    <n v="84"/>
    <s v="Jane"/>
    <s v="Castle"/>
    <s v="Jane Castle"/>
    <s v="Data Protection Officer and I.T. Volunteer"/>
    <s v="jane.castle@sechc.org.uk"/>
    <s v="South East Cancer Help Centre"/>
    <x v="0"/>
    <x v="0"/>
    <s v="United Kingdom"/>
    <x v="1"/>
    <s v="Open"/>
    <s v="Data Essentials"/>
    <s v="Croydon Voluntary Action"/>
    <x v="0"/>
    <x v="0"/>
    <x v="1"/>
    <s v="Colleague"/>
    <s v="Word of mouth"/>
    <s v="no"/>
    <s v="Some knowledge"/>
    <s v="Yes"/>
  </r>
  <r>
    <n v="85"/>
    <s v="Angela"/>
    <s v="Schlenkhoff-Hus"/>
    <s v="Angela Schlenkhoff-Hus"/>
    <s v="Programme Director"/>
    <s v="angela@cfefficiency.org.uk"/>
    <s v="Coalition for Efficiency"/>
    <x v="0"/>
    <x v="3"/>
    <s v="United Kingdom"/>
    <x v="0"/>
    <s v="Open"/>
    <s v="Data Essentials"/>
    <s v="Croydon Voluntary Action"/>
    <x v="0"/>
    <x v="0"/>
    <x v="1"/>
    <s v="Datawise London"/>
    <s v="Word of mouth"/>
    <s v="N/A"/>
    <s v="Good knowledge"/>
    <s v="Yes"/>
  </r>
  <r>
    <n v="86"/>
    <s v="Juel"/>
    <s v="Motley-Wilcock"/>
    <s v="Juel Motley-Wilcock"/>
    <s v="Founder"/>
    <s v="juel@neblinaFriendship.com"/>
    <s v="Neblina"/>
    <x v="0"/>
    <x v="0"/>
    <s v="United Kingdom"/>
    <x v="1"/>
    <s v="Open"/>
    <s v="Data Essentials"/>
    <s v="Croydon Voluntary Action"/>
    <x v="0"/>
    <x v="0"/>
    <x v="1"/>
    <s v="Superhighway"/>
    <s v="Email"/>
    <s v="Step free access pls. Straight backed soft chair, not curved"/>
    <s v="Some knowledge"/>
    <s v="Yes"/>
  </r>
  <r>
    <n v="87"/>
    <s v="Molly"/>
    <s v="Sweeney"/>
    <s v="Molly Sweeney"/>
    <s v="Volunteer Brokerage Coordinator"/>
    <s v="molly.sweeney@groundwork.org.uk"/>
    <s v="Volunteering Kingston - Groundwork London"/>
    <x v="0"/>
    <x v="4"/>
    <s v="United Kingdom"/>
    <x v="1"/>
    <s v="Open"/>
    <s v="Data Essentials"/>
    <s v="Croydon Voluntary Action"/>
    <x v="0"/>
    <x v="0"/>
    <x v="1"/>
    <s v="Colleague"/>
    <s v="Word of mouth"/>
    <s v="N/A"/>
    <s v="Some knowledge"/>
    <s v="Yes"/>
  </r>
  <r>
    <n v="88"/>
    <s v="Janet"/>
    <s v="McPherson"/>
    <s v="Janet McPherson"/>
    <s v="Member"/>
    <s v="jtaylormcpherson@live.com"/>
    <s v="Soca Cheta community Centre"/>
    <x v="0"/>
    <x v="0"/>
    <s v="United Kingdom"/>
    <x v="1"/>
    <s v="Open"/>
    <s v="Data Essentials"/>
    <s v="Croydon Voluntary Action"/>
    <x v="0"/>
    <x v="0"/>
    <x v="1"/>
    <s v="CVA"/>
    <s v="unknown"/>
    <s v="N/A"/>
    <s v="A little knowledge"/>
    <s v="Yes"/>
  </r>
  <r>
    <n v="89"/>
    <s v="nia"/>
    <s v="reynolds"/>
    <s v="nia reynolds"/>
    <s v="Creative"/>
    <s v="srexpression@gmail.com"/>
    <s v="SR Expression"/>
    <x v="0"/>
    <x v="0"/>
    <s v="United Kingdom"/>
    <x v="1"/>
    <s v="Open"/>
    <s v="Data Essentials"/>
    <s v="Croydon Voluntary Action"/>
    <x v="0"/>
    <x v="0"/>
    <x v="1"/>
    <s v="CVA"/>
    <s v="unknown"/>
    <s v="OK"/>
    <s v="Some knowledge"/>
    <s v="No"/>
  </r>
  <r>
    <n v="90"/>
    <s v="Jean"/>
    <s v="Rosser"/>
    <s v="Jean Rosser"/>
    <s v="Organiser for CHGN"/>
    <s v="chgn@gmail.com"/>
    <s v="Croydon Neighbourhood Care"/>
    <x v="0"/>
    <x v="0"/>
    <s v="United Kingdom"/>
    <x v="0"/>
    <s v="Open"/>
    <s v="Data Essentials"/>
    <s v="Croydon Voluntary Action"/>
    <x v="0"/>
    <x v="0"/>
    <x v="1"/>
    <s v="Croydon Neighbourhood Care"/>
    <s v="Newsletter"/>
    <s v="None."/>
    <s v="Some knowledge"/>
    <s v="Yes"/>
  </r>
  <r>
    <n v="91"/>
    <s v="Womb-Seasons"/>
    <s v="Jesu-Roi-Pretre"/>
    <s v="Womb-Seasons Jesu-Roi-Pretre"/>
    <s v="Student"/>
    <s v="cwgsense@gmail.com"/>
    <s v="Not given"/>
    <x v="0"/>
    <x v="2"/>
    <s v="United Kingdom"/>
    <x v="2"/>
    <s v="Open"/>
    <s v="Data Essentials"/>
    <s v="Croydon Voluntary Action"/>
    <x v="0"/>
    <x v="0"/>
    <x v="1"/>
    <s v="Eventbrite"/>
    <s v="Internet"/>
    <s v="no"/>
    <s v="No knowledge"/>
    <s v="Yes"/>
  </r>
  <r>
    <n v="92"/>
    <s v="Fatih"/>
    <s v="Ozyilmaz"/>
    <s v="Fatih Ozyilmaz"/>
    <s v="Education Consultant"/>
    <s v="v.ozyilmaz@gmail.com"/>
    <s v="Pacific Venture London"/>
    <x v="0"/>
    <x v="5"/>
    <s v="United Kingdom"/>
    <x v="1"/>
    <s v="Open"/>
    <s v="Data Essentials"/>
    <s v="Waterloo Action Centre"/>
    <x v="1"/>
    <x v="1"/>
    <x v="0"/>
    <s v="Colleague"/>
    <s v="Word of mouth"/>
    <s v="Thanks"/>
    <s v="A little knowledge"/>
    <s v="Yes"/>
  </r>
  <r>
    <n v="93"/>
    <s v="Tom"/>
    <s v="Graham"/>
    <s v="Tom Graham"/>
    <s v="Tutor"/>
    <s v="grahamtom1997@gmail.com"/>
    <s v="Get Further"/>
    <x v="0"/>
    <x v="6"/>
    <s v="United Kingdom"/>
    <x v="1"/>
    <s v="Open"/>
    <s v="Data Essentials"/>
    <s v="Waterloo Action Centre"/>
    <x v="1"/>
    <x v="1"/>
    <x v="0"/>
    <s v="Eventbrite"/>
    <s v="unknown"/>
    <s v="I don't have any support needs"/>
    <s v="Some knowledge"/>
    <s v="Yes"/>
  </r>
  <r>
    <n v="94"/>
    <s v="Philine"/>
    <s v="von Guretzky"/>
    <s v="Philine von Guretzky"/>
    <s v="Knowledge Management Officer"/>
    <s v="philine.vonguretzky@fauna-flora.org"/>
    <s v="Fauna &amp; Flora International"/>
    <x v="0"/>
    <x v="2"/>
    <s v="United Kingdom"/>
    <x v="1"/>
    <s v="Open"/>
    <s v="Data Essentials"/>
    <s v="Waterloo Action Centre"/>
    <x v="1"/>
    <x v="1"/>
    <x v="0"/>
    <s v="Twitter"/>
    <s v="Twitter"/>
    <s v="Not needed"/>
    <s v="A little knowledge"/>
    <s v="Yes"/>
  </r>
  <r>
    <n v="95"/>
    <s v="Camila"/>
    <s v="Pestana"/>
    <s v="Camila Pestana"/>
    <s v="Marketing Manager"/>
    <s v="camila@onpurpose.org"/>
    <s v="On Purpose"/>
    <x v="0"/>
    <x v="7"/>
    <s v="United Kingdom"/>
    <x v="1"/>
    <s v="Open"/>
    <s v="Data Essentials"/>
    <s v="Waterloo Action Centre"/>
    <x v="1"/>
    <x v="1"/>
    <x v="0"/>
    <s v="Colleague"/>
    <s v="Word of mouth"/>
    <s v="no"/>
    <s v="A little knowledge"/>
    <s v="Yes"/>
  </r>
  <r>
    <n v="96"/>
    <s v="Julie"/>
    <s v="Covill"/>
    <s v="Julie Covill"/>
    <s v="Treasurer"/>
    <s v="juliebergner1@gmail.com"/>
    <s v="Friends of Chislehurst recreation ground"/>
    <x v="1"/>
    <x v="8"/>
    <s v="United Kingdom"/>
    <x v="1"/>
    <s v="Open"/>
    <s v="Data Essentials"/>
    <s v="Waterloo Action Centre"/>
    <x v="1"/>
    <x v="1"/>
    <x v="0"/>
    <s v="Superhighways"/>
    <s v="Email"/>
    <s v="no"/>
    <s v="Some knowledge"/>
    <s v="No"/>
  </r>
  <r>
    <n v="97"/>
    <s v="Jocelyn"/>
    <s v="Castaneda"/>
    <s v="Jocelyn Castaneda"/>
    <s v="M &amp; E officer"/>
    <s v="joyce@baytreecentre.org.uk"/>
    <s v="The Baytree Centre"/>
    <x v="0"/>
    <x v="7"/>
    <s v="United Kingdom"/>
    <x v="1"/>
    <s v="Open"/>
    <s v="Data Essentials"/>
    <s v="Waterloo Action Centre"/>
    <x v="1"/>
    <x v="1"/>
    <x v="0"/>
    <s v="Colleague"/>
    <s v="Word of mouth"/>
    <s v="None"/>
    <s v="Good knowledge"/>
    <s v="Yes"/>
  </r>
  <r>
    <n v="98"/>
    <s v="Malathy"/>
    <s v="Muthu"/>
    <s v="Malathy Muthu"/>
    <s v="Project Manager"/>
    <s v="mala@skillsenterprise.co.uk"/>
    <s v="Skills Enterprise"/>
    <x v="0"/>
    <x v="9"/>
    <s v="United Kingdom"/>
    <x v="1"/>
    <s v="Open"/>
    <s v="Data Essentials"/>
    <s v="Waterloo Action Centre"/>
    <x v="1"/>
    <x v="1"/>
    <x v="0"/>
    <s v="Newsletter"/>
    <s v="Newsletter"/>
    <s v="None"/>
    <s v="A little knowledge"/>
    <s v="Yes"/>
  </r>
  <r>
    <n v="99"/>
    <s v="Nicholas"/>
    <s v="Nunayon"/>
    <s v="Nicholas Nunayon"/>
    <s v="Director"/>
    <s v="nicknunayon@hotmail.com"/>
    <s v="Kingsgen Foundation"/>
    <x v="0"/>
    <x v="1"/>
    <s v="United Kingdom"/>
    <x v="1"/>
    <s v="Open"/>
    <s v="Data Essentials"/>
    <s v="Waterloo Action Centre"/>
    <x v="1"/>
    <x v="1"/>
    <x v="0"/>
    <s v="Voluntary Action Lewisham (VAL)"/>
    <s v="unknown"/>
    <s v="no"/>
    <s v="A little knowledge"/>
    <s v="Yes"/>
  </r>
  <r>
    <n v="100"/>
    <s v="Laura"/>
    <s v="Hannon"/>
    <s v="Laura Hannon"/>
    <s v="General Manager"/>
    <s v="generalmanager@dentistshelp.org"/>
    <s v="British Dental Association Benevolent Fund"/>
    <x v="1"/>
    <x v="10"/>
    <s v="United Kingdom"/>
    <x v="1"/>
    <s v="Open"/>
    <s v="Data Essentials"/>
    <s v="Waterloo Action Centre"/>
    <x v="1"/>
    <x v="1"/>
    <x v="0"/>
    <s v="Superhighways"/>
    <s v="Email"/>
    <s v="N/A"/>
    <s v="Some knowledge"/>
    <s v="No"/>
  </r>
  <r>
    <n v="101"/>
    <s v="Dave"/>
    <s v="Ahlquist"/>
    <s v="Dave Ahlquist"/>
    <s v="Development Manager"/>
    <s v="David.Ahlquist@locality.org.uk"/>
    <s v="Locality"/>
    <x v="0"/>
    <x v="11"/>
    <s v="United Kingdom"/>
    <x v="0"/>
    <s v="Open"/>
    <s v="Data Essentials"/>
    <s v="Waterloo Action Centre"/>
    <x v="1"/>
    <x v="1"/>
    <x v="1"/>
    <s v="Newsletter"/>
    <s v="Newsletter"/>
    <s v="None"/>
    <s v="A little knowledge"/>
    <s v="No"/>
  </r>
  <r>
    <n v="102"/>
    <s v="Denise"/>
    <s v="Dodd"/>
    <s v="Denise Dodd"/>
    <s v="Reception Manager"/>
    <s v="denise.dodd@advice4renters.org.uk"/>
    <s v="Advice4Renters"/>
    <x v="1"/>
    <x v="12"/>
    <s v="United Kingdom"/>
    <x v="1"/>
    <s v="Open"/>
    <s v="Data Essentials"/>
    <s v="Waterloo Action Centre"/>
    <x v="1"/>
    <x v="1"/>
    <x v="1"/>
    <s v="Colleague"/>
    <s v="Word of mouth"/>
    <s v="None"/>
    <s v="Good knowledge"/>
    <s v="Yes"/>
  </r>
  <r>
    <n v="103"/>
    <s v="Shad"/>
    <s v="Haibatan"/>
    <s v="Shad Haibatan"/>
    <s v="Head of Organisational Development"/>
    <s v="shad.haibatan@sobus.org.uk"/>
    <s v="Sobus"/>
    <x v="0"/>
    <x v="13"/>
    <s v="United Kingdom"/>
    <x v="0"/>
    <s v="Open"/>
    <s v="Data Essentials"/>
    <s v="Waterloo Action Centre"/>
    <x v="1"/>
    <x v="1"/>
    <x v="1"/>
    <s v="Datawise"/>
    <s v="unknown"/>
    <s v="- Analysis and presentation of  data"/>
    <s v="Some knowledge"/>
    <s v="No"/>
  </r>
  <r>
    <n v="104"/>
    <s v="Tanuja"/>
    <s v="Kumari"/>
    <s v="Tanuja Kumari"/>
    <s v="Volunteer"/>
    <s v="tanuja.gupta2009@gmail.com"/>
    <s v="Riverside community centre"/>
    <x v="1"/>
    <x v="14"/>
    <s v="United Kingdom"/>
    <x v="1"/>
    <s v="Open"/>
    <s v="Data Essentials"/>
    <s v="Waterloo Action Centre"/>
    <x v="1"/>
    <x v="1"/>
    <x v="1"/>
    <s v="Online"/>
    <s v="Internet"/>
    <s v="No thank you."/>
    <s v="Some knowledge"/>
    <s v="No"/>
  </r>
  <r>
    <n v="105"/>
    <s v="Asif"/>
    <s v="Malik"/>
    <s v="Asif Malik"/>
    <s v="Chairman"/>
    <s v="asif@asifmalik.co.uk"/>
    <s v="Wimbledon Windmill Museum"/>
    <x v="0"/>
    <x v="3"/>
    <s v="United Kingdom"/>
    <x v="1"/>
    <s v="Open"/>
    <s v="Data Essentials"/>
    <s v="Waterloo Action Centre"/>
    <x v="1"/>
    <x v="1"/>
    <x v="1"/>
    <s v="Superhighways"/>
    <s v="Email"/>
    <s v="no"/>
    <s v="A little knowledge"/>
    <s v="Yes"/>
  </r>
  <r>
    <n v="106"/>
    <s v="Sharon"/>
    <s v="Tomlin"/>
    <s v="Sharon Tomlin"/>
    <s v="Community Organiser"/>
    <s v="sharon.tomlin@sobus.org.uk"/>
    <s v="Sobus"/>
    <x v="0"/>
    <x v="13"/>
    <s v="United Kingdom"/>
    <x v="0"/>
    <s v="Open"/>
    <s v="Data Essentials"/>
    <s v="Waterloo Action Centre"/>
    <x v="1"/>
    <x v="1"/>
    <x v="1"/>
    <s v="Datawise"/>
    <s v="unknown"/>
    <s v="- Managing data: importing and exporting data_x000a_- How best to  interrogate CRMs"/>
    <s v="Some knowledge"/>
    <s v="Yes"/>
  </r>
  <r>
    <n v="107"/>
    <s v="Emma"/>
    <s v="Williams"/>
    <s v="Emma Williams"/>
    <s v="Helpline worker"/>
    <s v="emma.williams@relres.org"/>
    <s v="The Relatives &amp; Residents Association"/>
    <x v="1"/>
    <x v="15"/>
    <s v="United Kingdom"/>
    <x v="1"/>
    <s v="Open"/>
    <s v="Data Essentials"/>
    <s v="Waterloo Action Centre"/>
    <x v="1"/>
    <x v="1"/>
    <x v="1"/>
    <s v="Colleague"/>
    <s v="Word of mouth"/>
    <s v="nil"/>
    <s v="Some knowledge"/>
    <s v="No"/>
  </r>
  <r>
    <n v="108"/>
    <s v="Trevor"/>
    <s v="Greenidge"/>
    <s v="Trevor Greenidge"/>
    <s v="Adviser"/>
    <s v="trevor.greenidge@relres.org"/>
    <s v="The Relatives &amp; Residents Association"/>
    <x v="1"/>
    <x v="15"/>
    <s v="United Kingdom"/>
    <x v="1"/>
    <s v="Open"/>
    <s v="Data Essentials"/>
    <s v="Waterloo Action Centre"/>
    <x v="1"/>
    <x v="1"/>
    <x v="1"/>
    <s v="Colleague"/>
    <s v="Word of mouth"/>
    <s v="None"/>
    <s v="A little knowledge"/>
    <s v="No"/>
  </r>
  <r>
    <n v="109"/>
    <s v="Safia"/>
    <s v="Mun"/>
    <s v="Safia Mun"/>
    <s v="Family Coordinator"/>
    <s v="smun@homestartlambeth.co.uk"/>
    <s v="Home Start Lambeth"/>
    <x v="1"/>
    <x v="7"/>
    <s v="United Kingdom"/>
    <x v="1"/>
    <s v="Open"/>
    <s v="Data Essentials"/>
    <s v="Waterloo Action Centre"/>
    <x v="1"/>
    <x v="1"/>
    <x v="1"/>
    <s v="Superhighways"/>
    <s v="Email"/>
    <s v="N/A"/>
    <s v="A little knowledge"/>
    <s v="Yes"/>
  </r>
  <r>
    <n v="2"/>
    <s v="Helen"/>
    <s v="Stack"/>
    <s v="Helen Stack"/>
    <s v="Development"/>
    <s v="helen.stack@ageukeastlondon.org.uk"/>
    <s v="Age UK East London"/>
    <x v="0"/>
    <x v="16"/>
    <s v="United Kingdom"/>
    <x v="1"/>
    <s v="Open"/>
    <s v="Data Essentials"/>
    <s v="Toynbee"/>
    <x v="2"/>
    <x v="2"/>
    <x v="1"/>
    <s v="Trust for London newsletter"/>
    <s v="Newsletter"/>
    <s v="NA"/>
    <s v="Some knowledge"/>
    <s v="No"/>
  </r>
  <r>
    <n v="7"/>
    <s v="Katie"/>
    <s v="Hall"/>
    <s v="Katie Hall"/>
    <s v="Project Officer"/>
    <s v="katieh@btse.org.uk"/>
    <s v="Bromley Third Sector Enterprise"/>
    <x v="1"/>
    <x v="8"/>
    <s v="United Kingdom"/>
    <x v="1"/>
    <s v="Open"/>
    <s v="Data Essentials"/>
    <s v="Toynbee"/>
    <x v="2"/>
    <x v="2"/>
    <x v="1"/>
    <s v="Colleague"/>
    <s v="Word of mouth"/>
    <s v="NA"/>
    <s v="Some knowledge"/>
    <s v="Yes"/>
  </r>
  <r>
    <n v="11"/>
    <s v="Rachel"/>
    <s v="Zipfel"/>
    <s v="Rachel Zipfel"/>
    <s v="Education and Inclusion Manager"/>
    <s v="rzipfel@ch1889.org"/>
    <s v="Cambridge House"/>
    <x v="1"/>
    <x v="17"/>
    <s v="United Kingdom"/>
    <x v="1"/>
    <s v="Open"/>
    <s v="Data Essentials"/>
    <s v="Toynbee"/>
    <x v="2"/>
    <x v="2"/>
    <x v="1"/>
    <s v="Email"/>
    <s v="Email"/>
    <s v="NA"/>
    <s v="A little knowledge"/>
    <s v="No"/>
  </r>
  <r>
    <n v="12"/>
    <s v="alexandra"/>
    <s v="humphreys"/>
    <s v="alexandra humphreys"/>
    <s v="CEO"/>
    <s v="turly@circlecollective.org"/>
    <s v="Circle Collective"/>
    <x v="0"/>
    <x v="1"/>
    <s v="United Kingdom"/>
    <x v="1"/>
    <s v="Open"/>
    <s v="Data Essentials"/>
    <s v="Toynbee"/>
    <x v="2"/>
    <x v="2"/>
    <x v="1"/>
    <s v="London Community Foundation"/>
    <s v="unknown"/>
    <s v="NA"/>
    <s v="A little knowledge"/>
    <s v="Yes"/>
  </r>
  <r>
    <n v="13"/>
    <s v="Mark"/>
    <s v="Jacob"/>
    <s v="Mark Jacob"/>
    <s v="Administrator"/>
    <s v="mark.jacob@citizensadvicelewisham.org.uk"/>
    <s v="Citizens Advice Lewisham"/>
    <x v="0"/>
    <x v="1"/>
    <s v="United Kingdom"/>
    <x v="1"/>
    <s v="Open"/>
    <s v="Data Essentials"/>
    <s v="Toynbee"/>
    <x v="2"/>
    <x v="2"/>
    <x v="1"/>
    <s v="Colleague"/>
    <s v="Word of mouth"/>
    <s v="NA"/>
    <s v="A little knowledge"/>
    <s v="No"/>
  </r>
  <r>
    <n v="20"/>
    <s v="Susana"/>
    <s v="Lopez Saez"/>
    <s v="Susana Lopez Saez"/>
    <s v="Health Trainer"/>
    <s v="susana.lopez@enfield.gov.uk"/>
    <s v="Enfield Council"/>
    <x v="0"/>
    <x v="18"/>
    <s v="United Kingdom"/>
    <x v="3"/>
    <s v="Open"/>
    <s v="Data Essentials"/>
    <s v="Toynbee"/>
    <x v="2"/>
    <x v="2"/>
    <x v="1"/>
    <s v="Enfield Voluntary Action"/>
    <s v="unknown"/>
    <s v="NA"/>
    <s v="A little knowledge"/>
    <s v="Yes"/>
  </r>
  <r>
    <n v="22"/>
    <s v="Mulat"/>
    <s v="Haregot"/>
    <s v="Mulat Haregot"/>
    <s v="CEO"/>
    <s v="mulat@evelynoldfield.co.uk"/>
    <s v="Evelyn Oldfield Unit"/>
    <x v="0"/>
    <x v="19"/>
    <s v="United Kingdom"/>
    <x v="1"/>
    <s v="Open"/>
    <s v="Data Essentials"/>
    <s v="Toynbee"/>
    <x v="2"/>
    <x v="2"/>
    <x v="1"/>
    <s v="Superhighways"/>
    <s v="unknown"/>
    <s v="NA"/>
    <s v="A little knowledge"/>
    <s v="Yes"/>
  </r>
  <r>
    <n v="23"/>
    <s v="Sarah"/>
    <s v="Vaughan-Roberts"/>
    <s v="Sarah Vaughan-Roberts"/>
    <s v="Head of Social Impact"/>
    <s v="sarah@fortyhallvineyard.com"/>
    <s v="Forty Hall Vineyard"/>
    <x v="0"/>
    <x v="18"/>
    <s v="United Kingdom"/>
    <x v="1"/>
    <s v="Open"/>
    <s v="Data Essentials"/>
    <s v="Toynbee"/>
    <x v="2"/>
    <x v="2"/>
    <x v="1"/>
    <s v="Enfield Voluntary Action"/>
    <s v="unknown"/>
    <s v="NA"/>
    <s v="A little knowledge"/>
    <s v="No"/>
  </r>
  <r>
    <n v="24"/>
    <s v="Nikki"/>
    <s v="Salter"/>
    <s v="Nikki Salter"/>
    <s v="Founder &amp; ESOL Co-ordinator"/>
    <s v="goodheartsocialclub@gmail.com"/>
    <s v="Good Heart Social Club"/>
    <x v="0"/>
    <x v="1"/>
    <s v="United Kingdom"/>
    <x v="1"/>
    <s v="Open"/>
    <s v="Data Essentials"/>
    <s v="Toynbee"/>
    <x v="2"/>
    <x v="2"/>
    <x v="1"/>
    <s v="Superhighways"/>
    <s v="unknown"/>
    <s v="NA"/>
    <s v="A little knowledge"/>
    <s v="Yes"/>
  </r>
  <r>
    <n v="28"/>
    <s v="Rebecca"/>
    <s v="Porter"/>
    <s v="Rebecca Porter"/>
    <s v="Volunteer Manager"/>
    <s v="rebecca.porter@groundwork.org.uk"/>
    <s v="Groundwork London"/>
    <x v="1"/>
    <x v="7"/>
    <s v="United Kingdom"/>
    <x v="0"/>
    <s v="Open"/>
    <s v="Data Essentials"/>
    <s v="Toynbee"/>
    <x v="2"/>
    <x v="2"/>
    <x v="1"/>
    <s v="Colleague"/>
    <s v="Word of mouth"/>
    <s v="NA"/>
    <s v="Some knowledge"/>
    <s v="Yes"/>
  </r>
  <r>
    <n v="33"/>
    <s v="Gurpreet"/>
    <s v="Keila"/>
    <s v="Gurpreet Keila"/>
    <s v="Programme Manager"/>
    <s v="gurpreet.keila@kva.org.uk"/>
    <s v="KVA"/>
    <x v="1"/>
    <x v="4"/>
    <s v="United Kingdom"/>
    <x v="0"/>
    <s v="Open"/>
    <s v="Data Essentials"/>
    <s v="Toynbee"/>
    <x v="2"/>
    <x v="2"/>
    <x v="1"/>
    <s v="Email"/>
    <s v="Email"/>
    <s v="NA"/>
    <s v="Some knowledge"/>
    <s v="Yes"/>
  </r>
  <r>
    <n v="37"/>
    <s v="Megan"/>
    <s v="Bevis"/>
    <s v="Megan Bevis"/>
    <s v="Senior Project Officer"/>
    <s v="megan.bevis@londonsport.org"/>
    <s v="London Sport"/>
    <x v="0"/>
    <x v="17"/>
    <s v="United Kingdom"/>
    <x v="0"/>
    <s v="Open"/>
    <s v="Data Essentials"/>
    <s v="Toynbee"/>
    <x v="2"/>
    <x v="2"/>
    <x v="1"/>
    <s v="Colleague"/>
    <s v="Word of mouth"/>
    <s v="NA"/>
    <s v="A little knowledge"/>
    <s v="Yes"/>
  </r>
  <r>
    <n v="38"/>
    <s v="Lorna"/>
    <s v="Mills"/>
    <s v="Lorna Mills"/>
    <s v="Founder"/>
    <s v="lulapalooka@gmail.com"/>
    <s v="Love My Job"/>
    <x v="1"/>
    <x v="1"/>
    <s v="United Kingdom"/>
    <x v="1"/>
    <s v="Open"/>
    <s v="Data Essentials"/>
    <s v="Toynbee"/>
    <x v="2"/>
    <x v="2"/>
    <x v="1"/>
    <s v="Eventbrite"/>
    <s v="unknown"/>
    <s v="NA"/>
    <s v="A little knowledge"/>
    <s v="Yes"/>
  </r>
  <r>
    <n v="43"/>
    <s v="Alex"/>
    <s v="Griffiths"/>
    <s v="Alex Griffiths"/>
    <s v="Executive Assistant"/>
    <s v="agriffiths@pilotlight.org.uk"/>
    <s v="Pilotlight"/>
    <x v="1"/>
    <x v="20"/>
    <s v="United Kingdom"/>
    <x v="0"/>
    <s v="Open"/>
    <s v="Data Essentials"/>
    <s v="Toynbee"/>
    <x v="2"/>
    <x v="2"/>
    <x v="1"/>
    <s v="Superhighways"/>
    <s v="unknown"/>
    <s v="NA"/>
    <s v="A little knowledge"/>
    <s v="Yes"/>
  </r>
  <r>
    <n v="44"/>
    <s v="Helen"/>
    <s v="Wildbore"/>
    <s v="Helen Wildbore"/>
    <s v="Director"/>
    <s v="helen.wildbore@relres.org"/>
    <s v="Relatives and Residents Association"/>
    <x v="0"/>
    <x v="19"/>
    <s v="United Kingdom"/>
    <x v="1"/>
    <s v="Open"/>
    <s v="Data Essentials"/>
    <s v="Toynbee"/>
    <x v="2"/>
    <x v="2"/>
    <x v="1"/>
    <s v="Colleague"/>
    <s v="Word of mouth"/>
    <s v="NA"/>
    <s v="Some knowledge"/>
    <s v="No"/>
  </r>
  <r>
    <n v="46"/>
    <s v="Malathy"/>
    <s v="Muthu"/>
    <s v="Malathy Muthu"/>
    <s v="Project Manager"/>
    <s v="mala@skillsenterprise.co.uk"/>
    <s v="Skills Enterprise"/>
    <x v="0"/>
    <x v="9"/>
    <s v="United Kingdom"/>
    <x v="1"/>
    <s v="Open"/>
    <s v="Data Essentials"/>
    <s v="Toynbee"/>
    <x v="2"/>
    <x v="2"/>
    <x v="1"/>
    <s v="Newsletter"/>
    <s v="Newsletter"/>
    <s v="NA"/>
    <s v="A little knowledge"/>
    <s v="Yes"/>
  </r>
  <r>
    <n v="51"/>
    <s v="Maddy"/>
    <s v="Robinson"/>
    <s v="Maddy Robinson"/>
    <s v="Student Network Coordinator"/>
    <s v="maddymvr@hotmail.com"/>
    <s v="Student Action for Refugees"/>
    <x v="0"/>
    <x v="19"/>
    <s v="United Kingdom"/>
    <x v="1"/>
    <s v="Open"/>
    <s v="Data Essentials"/>
    <s v="Toynbee"/>
    <x v="2"/>
    <x v="2"/>
    <x v="1"/>
    <s v="Email"/>
    <s v="Email"/>
    <s v="NA"/>
    <s v="A little knowledge"/>
    <s v="No"/>
  </r>
  <r>
    <n v="53"/>
    <s v="Greta"/>
    <s v="Holmes"/>
    <s v="Greta Holmes"/>
    <s v="Research Volunteer"/>
    <s v="cordelia.lumley@listeningplace.org.uk"/>
    <s v="The Listening Place"/>
    <x v="0"/>
    <x v="10"/>
    <s v="United Kingdom"/>
    <x v="1"/>
    <s v="Open"/>
    <s v="Data Essentials"/>
    <s v="Toynbee"/>
    <x v="2"/>
    <x v="2"/>
    <x v="1"/>
    <s v="Email"/>
    <s v="Email"/>
    <s v="Food allergey"/>
    <s v="A little knowledge"/>
    <s v="Yes"/>
  </r>
  <r>
    <n v="57"/>
    <s v="Clare"/>
    <s v="Emmins"/>
    <s v="Clare Emmins"/>
    <s v="Assistant Director"/>
    <s v="c.emmins@vibrance.org.uk"/>
    <s v="Vibrance"/>
    <x v="1"/>
    <x v="8"/>
    <s v="United Kingdom"/>
    <x v="1"/>
    <s v="Open"/>
    <s v="Data Essentials"/>
    <s v="Toynbee"/>
    <x v="2"/>
    <x v="2"/>
    <x v="1"/>
    <s v="Superhighways"/>
    <s v="unknown"/>
    <s v="NA"/>
    <s v="A little knowledge"/>
    <s v="Yes"/>
  </r>
  <r>
    <n v="58"/>
    <s v="Alex"/>
    <s v="O'Brien"/>
    <s v="Alex O'Brien"/>
    <s v="Self Directed Services Manager"/>
    <s v="c.emmins@vibrance.org.uk"/>
    <s v="Vibrance"/>
    <x v="1"/>
    <x v="8"/>
    <s v="United Kingdom"/>
    <x v="1"/>
    <s v="Open"/>
    <s v="Data Essentials"/>
    <s v="Toynbee"/>
    <x v="2"/>
    <x v="2"/>
    <x v="1"/>
    <s v="Superhighways"/>
    <s v="unknown"/>
    <s v="NA"/>
    <s v="A little knowledge"/>
    <s v="Yes"/>
  </r>
  <r>
    <n v="59"/>
    <s v="Carolina"/>
    <s v="Castilla"/>
    <s v="Carolina Castilla"/>
    <s v="Volunteer Brokerage Coordinator"/>
    <s v="enquiry@volunteeringhounslow.org.uk"/>
    <s v="Volunteering Hounslow"/>
    <x v="0"/>
    <x v="21"/>
    <s v="United Kingdom"/>
    <x v="0"/>
    <s v="Open"/>
    <s v="Data Essentials"/>
    <s v="Toynbee"/>
    <x v="2"/>
    <x v="2"/>
    <x v="1"/>
    <s v="London Plus"/>
    <s v="unknown"/>
    <s v="NA"/>
    <s v="A little knowledge"/>
    <s v="Yes"/>
  </r>
  <r>
    <n v="62"/>
    <s v="Charlotte"/>
    <s v="Watson"/>
    <s v="Charlotte Watson"/>
    <s v="Policy and Parliamentary Officer"/>
    <s v="charlotte.watson@youngminds.org.uk"/>
    <s v="YoungMinds"/>
    <x v="0"/>
    <x v="17"/>
    <s v="United Kingdom"/>
    <x v="1"/>
    <s v="Open"/>
    <s v="Data Essentials"/>
    <s v="Toynbee"/>
    <x v="2"/>
    <x v="2"/>
    <x v="1"/>
    <s v="Colleague"/>
    <s v="Word of mouth"/>
    <s v="Dyspraxic - should not need additional support though"/>
    <s v="A little knowledge"/>
    <s v="No"/>
  </r>
  <r>
    <n v="8"/>
    <s v="Sue"/>
    <s v="POtter"/>
    <s v="Sue POtter"/>
    <s v="Communications"/>
    <s v="suep@btse.org.uk"/>
    <s v="Bromley Third Sector Enterprise"/>
    <x v="1"/>
    <x v="8"/>
    <s v="United Kingdom"/>
    <x v="1"/>
    <s v="Open"/>
    <s v="Data Essentials"/>
    <s v="Hive"/>
    <x v="3"/>
    <x v="3"/>
    <x v="1"/>
    <s v="Email"/>
    <s v="Email"/>
    <s v="NA"/>
    <s v="A little knowledge"/>
    <s v="Yes"/>
  </r>
  <r>
    <n v="14"/>
    <s v="simon"/>
    <s v="lawson"/>
    <s v="simon lawson"/>
    <s v="CEO"/>
    <s v="simon.lawson@citizensadvicerichmond.org"/>
    <s v="Citizens Advice Richmond"/>
    <x v="0"/>
    <x v="22"/>
    <s v="United Kingdom"/>
    <x v="1"/>
    <s v="Open"/>
    <s v="Data Essentials"/>
    <s v="Hive"/>
    <x v="3"/>
    <x v="3"/>
    <x v="1"/>
    <s v="Twitter"/>
    <s v="Twitter"/>
    <s v="NA"/>
    <s v="Some knowledge"/>
    <s v="Yes"/>
  </r>
  <r>
    <n v="15"/>
    <s v="Kieran"/>
    <s v="Reynolds"/>
    <s v="Kieran Reynolds"/>
    <s v="Young People's Participation Lead"/>
    <s v="kieran@communityactionsutton.org.uk"/>
    <s v="Community Action Sutton"/>
    <x v="1"/>
    <x v="14"/>
    <s v="United Kingdom"/>
    <x v="0"/>
    <s v="Open"/>
    <s v="Data Essentials"/>
    <s v="Hive"/>
    <x v="3"/>
    <x v="3"/>
    <x v="1"/>
    <s v="Colleague"/>
    <s v="Word of mouth"/>
    <s v="I have Aspergers, Dyspraxia and Dyslexia. Please make sure that instructions are clear."/>
    <s v="A little knowledge"/>
    <s v="Yes"/>
  </r>
  <r>
    <n v="19"/>
    <s v="Iain"/>
    <s v="Elliott"/>
    <s v="Iain Elliott"/>
    <s v="Funding and group development officer"/>
    <s v="iain@ealingcvs.org.uk"/>
    <s v="Ealing CVS"/>
    <x v="0"/>
    <x v="23"/>
    <s v="United Kingdom"/>
    <x v="0"/>
    <s v="Open"/>
    <s v="Data Essentials"/>
    <s v="Hive"/>
    <x v="3"/>
    <x v="3"/>
    <x v="1"/>
    <s v="Email"/>
    <s v="Email"/>
    <s v="NA"/>
    <s v="Good knowledge"/>
    <s v="Yes"/>
  </r>
  <r>
    <n v="30"/>
    <s v="Pete"/>
    <s v="Flavell"/>
    <s v="Pete Flavell"/>
    <s v="CEO"/>
    <s v="pete@communityactionsutton.org.uk"/>
    <s v="Healthwatch Sutton"/>
    <x v="1"/>
    <x v="14"/>
    <s v="United Kingdom"/>
    <x v="1"/>
    <s v="Open"/>
    <s v="Data Essentials"/>
    <s v="Hive"/>
    <x v="3"/>
    <x v="3"/>
    <x v="1"/>
    <s v="Colleague"/>
    <s v="Word of mouth"/>
    <s v="NA"/>
    <s v="Some knowledge"/>
    <s v="Yes"/>
  </r>
  <r>
    <n v="32"/>
    <s v="Romina"/>
    <s v="Lopez"/>
    <s v="Romina Lopez"/>
    <s v="Communications Coordinator"/>
    <s v="r.lopez@iars.org.uk"/>
    <s v="IARS International Institute"/>
    <x v="0"/>
    <x v="17"/>
    <s v="United Kingdom"/>
    <x v="1"/>
    <s v="Open"/>
    <s v="Data Essentials"/>
    <s v="Hive"/>
    <x v="3"/>
    <x v="3"/>
    <x v="1"/>
    <s v="Newsletter"/>
    <s v="Newsletter"/>
    <s v="NA"/>
    <s v="A little knowledge"/>
    <s v="Yes"/>
  </r>
  <r>
    <n v="42"/>
    <s v="Chris"/>
    <s v="Price"/>
    <s v="Chris Price"/>
    <s v="CEO"/>
    <s v="chris.price@pecan.org.uk"/>
    <s v="Pecan"/>
    <x v="0"/>
    <x v="17"/>
    <s v="United Kingdom"/>
    <x v="1"/>
    <s v="Open"/>
    <s v="Data Essentials"/>
    <s v="Hive"/>
    <x v="3"/>
    <x v="3"/>
    <x v="1"/>
    <s v="Southwark Council"/>
    <s v="unknown"/>
    <s v="NA"/>
    <s v="Some knowledge"/>
    <s v="Yes"/>
  </r>
  <r>
    <n v="45"/>
    <s v="Carola"/>
    <s v="Von Deym"/>
    <s v="Carola Von Deym"/>
    <s v="Voluntary &amp; Community Sector Lead"/>
    <s v="carola@rgtb.org.uk"/>
    <s v="Rushey Green Time Bank"/>
    <x v="0"/>
    <x v="1"/>
    <s v="United Kingdom"/>
    <x v="1"/>
    <s v="Open"/>
    <s v="Data Essentials"/>
    <s v="Hive"/>
    <x v="3"/>
    <x v="3"/>
    <x v="1"/>
    <s v="Colleague"/>
    <s v="Word of mouth"/>
    <s v="NA"/>
    <s v="Good knowledge"/>
    <s v="No"/>
  </r>
  <r>
    <n v="55"/>
    <s v="Reka"/>
    <s v="Toth"/>
    <s v="Reka Toth"/>
    <s v="Executive Assistant"/>
    <s v="rekatoth@timeandtalents.org.uk"/>
    <s v="Time and Talents Association"/>
    <x v="0"/>
    <x v="17"/>
    <s v="United Kingdom"/>
    <x v="1"/>
    <s v="Open"/>
    <s v="Data Essentials"/>
    <s v="Hive"/>
    <x v="3"/>
    <x v="3"/>
    <x v="1"/>
    <s v="Colleague"/>
    <s v="Word of mouth"/>
    <s v="NA"/>
    <s v="Some knowledge"/>
    <s v="Yes"/>
  </r>
  <r>
    <n v="60"/>
    <s v="Cheryl-lya"/>
    <s v="Broadfoot"/>
    <s v="Cheryl-lya Broadfoot"/>
    <s v="Owner"/>
    <s v="souls_compass@yahoo.com"/>
    <s v="Wellbeing Showcase"/>
    <x v="0"/>
    <x v="18"/>
    <s v="United Kingdom"/>
    <x v="1"/>
    <s v="Open"/>
    <s v="Data Essentials"/>
    <s v="Hive"/>
    <x v="3"/>
    <x v="3"/>
    <x v="1"/>
    <s v="Enfield Voluntary Action"/>
    <s v="unknown"/>
    <s v="NA"/>
    <s v="No knowledge"/>
    <s v="Yes"/>
  </r>
  <r>
    <n v="63"/>
    <s v="Abi"/>
    <s v="Hay"/>
    <s v="Abi Hay"/>
    <s v="Senior Development Officer"/>
    <s v="abigail.hay@youngminds.org.uk"/>
    <s v="YoungMinds"/>
    <x v="0"/>
    <x v="17"/>
    <s v="United Kingdom"/>
    <x v="1"/>
    <s v="Open"/>
    <s v="Data Essentials"/>
    <s v="Hive"/>
    <x v="3"/>
    <x v="3"/>
    <x v="1"/>
    <s v="Colleague"/>
    <s v="Word of mouth"/>
    <s v="NA"/>
    <s v="Some knowledge"/>
    <s v="No"/>
  </r>
  <r>
    <n v="65"/>
    <s v="Rachel"/>
    <s v="Zipfel"/>
    <s v="Rachel Zipfel"/>
    <s v="Education and Inclusion Manager"/>
    <s v="rzipfel@ch1889.org"/>
    <s v="Cambridge House"/>
    <x v="1"/>
    <x v="17"/>
    <s v="United Kingdom"/>
    <x v="1"/>
    <s v="Open"/>
    <s v="Data Essentials"/>
    <s v="Hive"/>
    <x v="3"/>
    <x v="3"/>
    <x v="0"/>
    <s v="Email"/>
    <s v="Newsletter"/>
    <s v="NA"/>
    <s v="A little knowledge"/>
    <s v="Yes"/>
  </r>
  <r>
    <n v="66"/>
    <s v="James"/>
    <s v="Moore"/>
    <s v="James Moore"/>
    <s v="ABCD Community Builder"/>
    <s v="james.moore@cvalive.org.uk"/>
    <s v="Croydon Voluntary Action"/>
    <x v="1"/>
    <x v="0"/>
    <s v="United Kingdom"/>
    <x v="0"/>
    <s v="Open"/>
    <s v="Data Essentials"/>
    <s v="Hive"/>
    <x v="3"/>
    <x v="3"/>
    <x v="0"/>
    <s v="Croydon Voluntary Association"/>
    <s v="Word of mouth"/>
    <s v="NA"/>
    <s v="No knowledge"/>
    <s v="No"/>
  </r>
  <r>
    <n v="68"/>
    <s v="Amanda a"/>
    <s v="Mcgrath"/>
    <s v="Amanda a Mcgrath"/>
    <s v="Managing Director"/>
    <s v="amanda@goodfoodmatters.org.uk"/>
    <s v="Good Food Matters"/>
    <x v="1"/>
    <x v="0"/>
    <s v="United Kingdom"/>
    <x v="1"/>
    <s v="Open"/>
    <s v="Data Essentials"/>
    <s v="Hive"/>
    <x v="3"/>
    <x v="3"/>
    <x v="0"/>
    <s v="Newsletter"/>
    <s v="Newsletter"/>
    <s v="NA"/>
    <s v="A little knowledge"/>
    <s v="Yes"/>
  </r>
  <r>
    <n v="72"/>
    <s v="Dave"/>
    <s v="Lunn"/>
    <s v="Dave Lunn"/>
    <s v="Chief Executive"/>
    <s v="dave.lunn@riversidecentre.org"/>
    <s v="Riverside Community Association Limited"/>
    <x v="1"/>
    <x v="14"/>
    <s v="United Kingdom"/>
    <x v="1"/>
    <s v="Open"/>
    <s v="Data Essentials"/>
    <s v="Hive"/>
    <x v="3"/>
    <x v="3"/>
    <x v="0"/>
    <s v="Email"/>
    <s v="Email"/>
    <s v="NA"/>
    <s v="Some knowledge"/>
    <s v="No"/>
  </r>
  <r>
    <n v="74"/>
    <s v="Sacha"/>
    <s v="Lumley"/>
    <s v="Sacha Lumley"/>
    <s v="Programme coordinator"/>
    <s v="sachalumley@gmail.com"/>
    <s v="Sport at the Heart"/>
    <x v="0"/>
    <x v="12"/>
    <s v="United Kingdom"/>
    <x v="1"/>
    <s v="Open"/>
    <s v="Data Essentials"/>
    <s v="Hive"/>
    <x v="3"/>
    <x v="3"/>
    <x v="0"/>
    <s v="Email"/>
    <s v="Email"/>
    <s v="NA"/>
    <s v="Some knowledge"/>
    <s v="Yes"/>
  </r>
  <r>
    <n v="77"/>
    <s v="Thaddaeus"/>
    <s v="Douglas"/>
    <s v="Thaddaeus Douglas"/>
    <s v="Evidence and Innovation Manager"/>
    <s v="thad.douglas@youngminds.org.uk"/>
    <s v="YoungMinds"/>
    <x v="0"/>
    <x v="17"/>
    <s v="United Kingdom"/>
    <x v="1"/>
    <s v="Open"/>
    <s v="Data Essentials"/>
    <s v="Hive"/>
    <x v="3"/>
    <x v="3"/>
    <x v="0"/>
    <s v="Datawise London"/>
    <s v="Newsletter"/>
    <s v="NA"/>
    <s v="Some knowledge"/>
    <s v="Yes"/>
  </r>
  <r>
    <n v="1"/>
    <s v="Pat"/>
    <s v="Fernandes"/>
    <s v="Pat Fernandes"/>
    <s v="Project Manager - It's All About Money"/>
    <s v="Pat.Fernandes@advice4renters.org.uk"/>
    <s v="Advice4Renters"/>
    <x v="0"/>
    <x v="12"/>
    <s v="United Kingdom"/>
    <x v="1"/>
    <s v="Open"/>
    <s v="Data Essentials"/>
    <s v="WAC"/>
    <x v="1"/>
    <x v="4"/>
    <x v="1"/>
    <s v="CVS Brent"/>
    <s v="unknown"/>
    <s v="NA"/>
    <s v="Some knowledge"/>
    <s v="Yes"/>
  </r>
  <r>
    <n v="3"/>
    <s v="Jane"/>
    <s v="Pierce"/>
    <s v="Jane Pierce"/>
    <s v="Charity Trustee"/>
    <s v="jane@autismforward.org.uk"/>
    <s v="Autism Forward Cio"/>
    <x v="0"/>
    <x v="1"/>
    <s v="United Kingdom"/>
    <x v="1"/>
    <s v="Open"/>
    <s v="Data Essentials"/>
    <s v="WAC"/>
    <x v="1"/>
    <x v="4"/>
    <x v="1"/>
    <s v="Email"/>
    <s v="Email"/>
    <s v="NA"/>
    <s v="A little knowledge"/>
    <s v="Yes"/>
  </r>
  <r>
    <n v="4"/>
    <s v="Olivia"/>
    <s v="Eastwood-Gray"/>
    <s v="Olivia Eastwood-Gray"/>
    <s v="Funding officer and community support"/>
    <s v="Olivia@baducic.org"/>
    <s v="Autism Forward Cio"/>
    <x v="0"/>
    <x v="11"/>
    <s v="United Kingdom"/>
    <x v="1"/>
    <s v="Open"/>
    <s v="Data Essentials"/>
    <s v="WAC"/>
    <x v="1"/>
    <x v="4"/>
    <x v="1"/>
    <s v="london sport"/>
    <s v="unknown"/>
    <s v="NA"/>
    <s v="No knowledge"/>
    <s v="Yes"/>
  </r>
  <r>
    <n v="5"/>
    <s v="natasha"/>
    <s v="Simpson"/>
    <s v="natasha Simpson"/>
    <s v="Community lead"/>
    <s v="natasha@baducic.org"/>
    <s v="Badu Community CIC"/>
    <x v="0"/>
    <x v="11"/>
    <s v="United Kingdom"/>
    <x v="1"/>
    <s v="Open"/>
    <s v="Data Essentials"/>
    <s v="WAC"/>
    <x v="1"/>
    <x v="4"/>
    <x v="1"/>
    <s v="london sport"/>
    <s v="unknown"/>
    <s v="NA"/>
    <s v="A little knowledge"/>
    <s v="Yes"/>
  </r>
  <r>
    <n v="6"/>
    <s v="Laura"/>
    <s v="Hill"/>
    <s v="Laura Hill"/>
    <s v="Volunteer Co-ordinator"/>
    <s v="laura@bost.org.uk"/>
    <s v="Bankside Open Spaces Trust"/>
    <x v="1"/>
    <x v="17"/>
    <s v="United Kingdom"/>
    <x v="1"/>
    <s v="Open"/>
    <s v="Data Essentials"/>
    <s v="WAC"/>
    <x v="1"/>
    <x v="4"/>
    <x v="1"/>
    <s v="Colleague"/>
    <s v="Word of mouth"/>
    <s v="NA"/>
    <s v="Some knowledge"/>
    <s v="Yes"/>
  </r>
  <r>
    <n v="9"/>
    <s v="naveen"/>
    <s v="Tariq"/>
    <s v="naveen Tariq"/>
    <s v="Impact and Development Officer"/>
    <s v="naveen@businesslaunchpad.org.uk"/>
    <s v="Business Launchpad"/>
    <x v="1"/>
    <x v="6"/>
    <s v="United Kingdom"/>
    <x v="1"/>
    <s v="Open"/>
    <s v="Data Essentials"/>
    <s v="WAC"/>
    <x v="1"/>
    <x v="4"/>
    <x v="1"/>
    <s v="Newsletter"/>
    <s v="Newsletter"/>
    <s v="NA"/>
    <s v="A little knowledge"/>
    <s v="Yes"/>
  </r>
  <r>
    <n v="18"/>
    <s v="Michael"/>
    <s v="Paul"/>
    <s v="Michael Paul"/>
    <s v="Head of Advice &amp; Information"/>
    <s v="michael.paul@disabilityrightsuk.org"/>
    <s v="Disability Rights UK"/>
    <x v="0"/>
    <x v="11"/>
    <s v="United Kingdom"/>
    <x v="1"/>
    <s v="Open"/>
    <s v="Data Essentials"/>
    <s v="WAC"/>
    <x v="1"/>
    <x v="4"/>
    <x v="1"/>
    <s v="Colleague"/>
    <s v="Word of mouth"/>
    <s v="NA"/>
    <s v="Some knowledge"/>
    <s v="Yes"/>
  </r>
  <r>
    <n v="25"/>
    <s v="Susannah"/>
    <s v="Fairbrass"/>
    <s v="Susannah Fairbrass"/>
    <s v="Training Development and Events Coordinator"/>
    <s v="susannah.fairbrass@groundwork.org.uk"/>
    <s v="Groundwork London"/>
    <x v="1"/>
    <x v="17"/>
    <s v="United Kingdom"/>
    <x v="0"/>
    <s v="Open"/>
    <s v="Data Essentials"/>
    <s v="WAC"/>
    <x v="1"/>
    <x v="4"/>
    <x v="1"/>
    <s v="London Plus"/>
    <s v="unknown"/>
    <s v="NA"/>
    <s v="A little knowledge"/>
    <s v="Yes"/>
  </r>
  <r>
    <n v="26"/>
    <s v="Meryl"/>
    <s v="Jacques"/>
    <s v="Meryl Jacques"/>
    <s v="Project officer"/>
    <s v="meryl.jacques@groundwork.org.uk"/>
    <s v="Groundwork London"/>
    <x v="1"/>
    <x v="7"/>
    <s v="United Kingdom"/>
    <x v="0"/>
    <s v="Open"/>
    <s v="Data Essentials"/>
    <s v="WAC"/>
    <x v="1"/>
    <x v="4"/>
    <x v="1"/>
    <s v="Superhighways"/>
    <s v="unknown"/>
    <s v="NA"/>
    <s v="A little knowledge"/>
    <s v="Yes"/>
  </r>
  <r>
    <n v="27"/>
    <s v="Amy"/>
    <s v="Garfield"/>
    <s v="Amy Garfield"/>
    <s v="London Borough of Culture Volunteer Cordinator"/>
    <s v="94amy.garfield@gmail.com"/>
    <s v="Groundwork London"/>
    <x v="1"/>
    <x v="24"/>
    <s v="United Kingdom"/>
    <x v="0"/>
    <s v="Open"/>
    <s v="Data Essentials"/>
    <s v="WAC"/>
    <x v="1"/>
    <x v="4"/>
    <x v="1"/>
    <s v="Colleague"/>
    <s v="Word of mouth"/>
    <s v="NA"/>
    <s v="Some knowledge"/>
    <s v="No"/>
  </r>
  <r>
    <n v="29"/>
    <s v="Gemma"/>
    <s v="Thatcher"/>
    <s v="Gemma Thatcher"/>
    <s v="Communications, Engagement and Projects Officer"/>
    <s v="gemma@communityactionsutton.org.uk"/>
    <s v="Healthwatch Sutton"/>
    <x v="1"/>
    <x v="14"/>
    <s v="United Kingdom"/>
    <x v="1"/>
    <s v="Open"/>
    <s v="Data Essentials"/>
    <s v="WAC"/>
    <x v="1"/>
    <x v="4"/>
    <x v="1"/>
    <s v="Newsletter"/>
    <s v="Newsletter"/>
    <s v="NA"/>
    <s v="A little knowledge"/>
    <s v="Yes"/>
  </r>
  <r>
    <n v="34"/>
    <s v="Virginia"/>
    <s v="Nimarkoh"/>
    <s v="Virginia Nimarkoh"/>
    <s v="Director"/>
    <s v="info@lambethlarder.org"/>
    <s v="Lambeth Larder Community Food Resource"/>
    <x v="1"/>
    <x v="7"/>
    <s v="United Kingdom"/>
    <x v="1"/>
    <s v="Open"/>
    <s v="Data Essentials"/>
    <s v="WAC"/>
    <x v="1"/>
    <x v="4"/>
    <x v="1"/>
    <s v="Superhighways"/>
    <s v="unknown"/>
    <s v="NA"/>
    <s v="Some knowledge"/>
    <s v="No"/>
  </r>
  <r>
    <n v="35"/>
    <s v="Suzy"/>
    <s v="Barber"/>
    <s v="Suzy Barber"/>
    <s v="Project Support Officer"/>
    <s v="suzy.barber01@googlemail.com"/>
    <s v="Live Unlimited"/>
    <x v="0"/>
    <x v="5"/>
    <s v="United Kingdom"/>
    <x v="1"/>
    <s v="Open"/>
    <s v="Data Essentials"/>
    <s v="WAC"/>
    <x v="1"/>
    <x v="4"/>
    <x v="1"/>
    <s v="Eventbrite"/>
    <s v="unknown"/>
    <s v="NA"/>
    <s v="A little knowledge"/>
    <s v="Yes"/>
  </r>
  <r>
    <n v="41"/>
    <s v="Gregory"/>
    <s v="Ashby"/>
    <s v="Gregory Ashby"/>
    <s v="Director"/>
    <s v="gregashby@moneyaande.co.uk"/>
    <s v="Money A+E"/>
    <x v="1"/>
    <x v="9"/>
    <s v="United Kingdom"/>
    <x v="1"/>
    <s v="Open"/>
    <s v="Data Essentials"/>
    <s v="WAC"/>
    <x v="1"/>
    <x v="4"/>
    <x v="1"/>
    <s v="Email"/>
    <s v="Email"/>
    <s v="NA"/>
    <s v="Some knowledge"/>
    <s v="Yes"/>
  </r>
  <r>
    <n v="48"/>
    <s v="Edward"/>
    <s v="Stannard"/>
    <s v="Edward Stannard"/>
    <s v="Community Development Officer"/>
    <s v="edward@swlen.org.uk"/>
    <s v="South West London Environment Network"/>
    <x v="1"/>
    <x v="22"/>
    <s v="United Kingdom"/>
    <x v="0"/>
    <s v="Open"/>
    <s v="Data Essentials"/>
    <s v="WAC"/>
    <x v="1"/>
    <x v="4"/>
    <x v="1"/>
    <s v="Trust for London "/>
    <s v="unknown"/>
    <s v="NA"/>
    <s v="A little knowledge"/>
    <s v="Yes"/>
  </r>
  <r>
    <n v="49"/>
    <s v="Sarah"/>
    <s v="Younger"/>
    <s v="Sarah Younger"/>
    <s v="Communications &amp; Development Officer"/>
    <s v="sarah@stmichaelsfellowship.org.uk"/>
    <s v="St Michael's Fellowship"/>
    <x v="1"/>
    <x v="7"/>
    <s v="United Kingdom"/>
    <x v="1"/>
    <s v="Open"/>
    <s v="Data Essentials"/>
    <s v="WAC"/>
    <x v="1"/>
    <x v="4"/>
    <x v="1"/>
    <s v="Colleague"/>
    <s v="Word of mouth"/>
    <s v="NA"/>
    <s v="Some knowledge"/>
    <s v="Yes"/>
  </r>
  <r>
    <n v="61"/>
    <s v="Sophie"/>
    <s v="Bartlett"/>
    <s v="Sophie Bartlett"/>
    <s v="Impact Manager"/>
    <s v="sophie@yesfutures.org"/>
    <s v="Yes Futures"/>
    <x v="0"/>
    <x v="17"/>
    <s v="United Kingdom"/>
    <x v="1"/>
    <s v="Open"/>
    <s v="Data Essentials"/>
    <s v="WAC"/>
    <x v="1"/>
    <x v="4"/>
    <x v="1"/>
    <s v="Superhighways"/>
    <s v="unknown"/>
    <s v="NA"/>
    <s v="Some knowledge"/>
    <s v="Yes"/>
  </r>
  <r>
    <n v="64"/>
    <s v="nana"/>
    <s v="badu"/>
    <s v="nana badu"/>
    <s v="CEO"/>
    <s v="nana@badusports.com"/>
    <s v="Badu sports"/>
    <x v="0"/>
    <x v="11"/>
    <s v="United Kingdom"/>
    <x v="1"/>
    <s v="Open"/>
    <s v="Data Essentials"/>
    <s v="WAC"/>
    <x v="1"/>
    <x v="4"/>
    <x v="0"/>
    <s v="london sport"/>
    <s v="unknown"/>
    <s v="NA"/>
    <s v="Good knowledge"/>
    <s v="Yes"/>
  </r>
  <r>
    <n v="67"/>
    <s v="David"/>
    <s v="O' Leary"/>
    <s v="David O' Leary"/>
    <s v="Data Coordinator"/>
    <s v="david.oleary@cruse.org.uk"/>
    <s v="Cruse Bereavement Care"/>
    <x v="1"/>
    <x v="22"/>
    <s v="United Kingdom"/>
    <x v="1"/>
    <s v="Open"/>
    <s v="Data Essentials"/>
    <s v="WAC"/>
    <x v="1"/>
    <x v="4"/>
    <x v="0"/>
    <s v="Richmond CVS"/>
    <s v="unknown"/>
    <s v="NA"/>
    <s v="Some knowledge"/>
    <s v="Yes"/>
  </r>
  <r>
    <n v="75"/>
    <s v="Nirmean"/>
    <s v="Sawi"/>
    <s v="Nirmean Sawi"/>
    <s v="Capacity Building Officer"/>
    <s v="nirmean@sufra-nwlondon.org.uk"/>
    <s v="Sufra NW London"/>
    <x v="0"/>
    <x v="12"/>
    <s v="United Kingdom"/>
    <x v="1"/>
    <s v="Open"/>
    <s v="Data Essentials"/>
    <s v="WAC"/>
    <x v="1"/>
    <x v="4"/>
    <x v="0"/>
    <s v="CVS Brent"/>
    <s v="Email"/>
    <s v="NA"/>
    <s v="Some knowledge"/>
    <s v="Yes"/>
  </r>
  <r>
    <n v="10"/>
    <s v="Valerie"/>
    <s v="Amajoutt"/>
    <s v="Valerie Amajoutt"/>
    <s v="Project Manager"/>
    <s v="infinityelite@yahoo.co.uk"/>
    <s v="Calthorpe London Infinity Elite"/>
    <x v="0"/>
    <x v="25"/>
    <s v="United Kingdom"/>
    <x v="1"/>
    <s v="Open"/>
    <s v="Data Essentials"/>
    <s v="VAI"/>
    <x v="4"/>
    <x v="5"/>
    <x v="1"/>
    <s v="Voluntary Action Islington"/>
    <s v="unknown"/>
    <s v="NA"/>
    <s v="A little knowledge"/>
    <s v="Yes"/>
  </r>
  <r>
    <n v="16"/>
    <s v="Mya"/>
    <s v="Goschalk"/>
    <s v="Mya Goschalk"/>
    <s v="Evaluation and Impact Support Officer"/>
    <s v="mya@communitysouthwark.org"/>
    <s v="Community Southwark"/>
    <x v="1"/>
    <x v="17"/>
    <s v="United Kingdom"/>
    <x v="0"/>
    <s v="Open"/>
    <s v="Data Essentials"/>
    <s v="VAI"/>
    <x v="4"/>
    <x v="5"/>
    <x v="1"/>
    <s v="Datawise London"/>
    <s v="unknown"/>
    <s v="NA"/>
    <s v="Good knowledge"/>
    <s v="No"/>
  </r>
  <r>
    <n v="17"/>
    <s v="Salli"/>
    <s v="Ward"/>
    <s v="Salli Ward"/>
    <s v="Monitoring &amp; Evaluation Officer"/>
    <s v="s.ward@cvsbrent.org.uk"/>
    <s v="CVS Brent"/>
    <x v="0"/>
    <x v="12"/>
    <s v="United Kingdom"/>
    <x v="0"/>
    <s v="Open"/>
    <s v="Data Essentials"/>
    <s v="VAI"/>
    <x v="4"/>
    <x v="5"/>
    <x v="1"/>
    <s v="Datawise London"/>
    <s v="unknown"/>
    <s v="NA"/>
    <s v="Some knowledge"/>
    <s v="No"/>
  </r>
  <r>
    <n v="21"/>
    <s v="Bonnie"/>
    <s v="Rowe"/>
    <s v="Bonnie Rowe"/>
    <s v="Network and Funding Officer"/>
    <s v="bd.rowe@enfieldva.org.uk"/>
    <s v="Enfield Voluntary Action"/>
    <x v="1"/>
    <x v="18"/>
    <s v="United Kingdom"/>
    <x v="0"/>
    <s v="Open"/>
    <s v="Data Essentials"/>
    <s v="VAI"/>
    <x v="4"/>
    <x v="5"/>
    <x v="1"/>
    <s v="Email"/>
    <s v="Email"/>
    <s v="NA"/>
    <s v="Good knowledge"/>
    <s v="No"/>
  </r>
  <r>
    <n v="31"/>
    <s v="Brenda"/>
    <s v="Katsaros"/>
    <s v="Brenda Katsaros"/>
    <s v="Monitoring evaluation officer"/>
    <s v="b_iino@yahoo.fr"/>
    <s v="Homestart"/>
    <x v="1"/>
    <x v="5"/>
    <s v="United Kingdom"/>
    <x v="1"/>
    <s v="Open"/>
    <s v="Data Essentials"/>
    <s v="VAI"/>
    <x v="4"/>
    <x v="5"/>
    <x v="1"/>
    <s v="Colleague"/>
    <s v="Word of mouth"/>
    <s v="NA"/>
    <s v="A little knowledge"/>
    <s v="Yes"/>
  </r>
  <r>
    <n v="36"/>
    <s v="Lucy"/>
    <s v="Smith"/>
    <s v="Lucy Smith"/>
    <s v="Research &amp; Data Lead"/>
    <s v="katewhite@superhighways.org.uk"/>
    <s v="London Plus"/>
    <x v="1"/>
    <x v="7"/>
    <s v="United Kingdom"/>
    <x v="0"/>
    <s v="Open"/>
    <s v="Data Essentials"/>
    <s v="VAI"/>
    <x v="4"/>
    <x v="5"/>
    <x v="1"/>
    <s v="Superhighways"/>
    <s v="unknown"/>
    <s v="NA"/>
    <s v="Good knowledge"/>
    <s v="Yes"/>
  </r>
  <r>
    <n v="39"/>
    <s v="Jonathan"/>
    <s v="Slater"/>
    <s v="Jonathan Slater"/>
    <s v="Integration Manager"/>
    <s v="JSlater@maximusuk.co.uk"/>
    <s v="Maximus People Services"/>
    <x v="0"/>
    <x v="26"/>
    <s v="United Kingdom"/>
    <x v="1"/>
    <s v="Open"/>
    <s v="Data Essentials"/>
    <s v="VAI"/>
    <x v="4"/>
    <x v="5"/>
    <x v="1"/>
    <s v="Enfield CVS"/>
    <s v="unknown"/>
    <s v="NA"/>
    <s v="A little knowledge"/>
    <s v="Yes"/>
  </r>
  <r>
    <n v="40"/>
    <s v="Lucy"/>
    <s v="Sandford"/>
    <s v="Lucy Sandford"/>
    <s v="Integration Manager"/>
    <s v="lsandford@maximusuk.co.uk"/>
    <s v="Maximus People Services"/>
    <x v="0"/>
    <x v="26"/>
    <s v="United Kingdom"/>
    <x v="1"/>
    <s v="Open"/>
    <s v="Data Essentials"/>
    <s v="VAI"/>
    <x v="4"/>
    <x v="5"/>
    <x v="1"/>
    <s v="Enfield CVS"/>
    <s v="unknown"/>
    <s v="NA"/>
    <s v="A little knowledge"/>
    <s v="Yes"/>
  </r>
  <r>
    <n v="47"/>
    <s v="Sanary"/>
    <s v="Kaing"/>
    <s v="Sanary Kaing"/>
    <s v="Student"/>
    <s v="sanary.kaing@gmail.com"/>
    <s v="Soas"/>
    <x v="0"/>
    <x v="25"/>
    <s v="United Kingdom"/>
    <x v="1"/>
    <s v="Open"/>
    <s v="Data Essentials"/>
    <s v="VAI"/>
    <x v="4"/>
    <x v="5"/>
    <x v="1"/>
    <s v="Eventbrite"/>
    <s v="unknown"/>
    <s v="NA"/>
    <s v="A little knowledge"/>
    <s v="No"/>
  </r>
  <r>
    <n v="50"/>
    <s v="Hillary"/>
    <s v="Box"/>
    <s v="Hillary Box"/>
    <s v="Head of Fundraising"/>
    <s v="hillary@stmichaelsfellowship.org.uk"/>
    <s v="St. Michaels Fellowship"/>
    <x v="1"/>
    <x v="7"/>
    <s v="United Kingdom"/>
    <x v="1"/>
    <s v="Open"/>
    <s v="Data Essentials"/>
    <s v="VAI"/>
    <x v="4"/>
    <x v="5"/>
    <x v="1"/>
    <s v="Newsletter"/>
    <s v="Newsletter"/>
    <s v="NA"/>
    <s v="A little knowledge"/>
    <s v="Yes"/>
  </r>
  <r>
    <n v="52"/>
    <s v="Richard"/>
    <s v="Hillman"/>
    <s v="Richard Hillman"/>
    <s v="Trustee"/>
    <s v="rhillman@thehollylodgecentre.org.uk"/>
    <s v="The Holly Lodge Centre"/>
    <x v="1"/>
    <x v="22"/>
    <s v="United Kingdom"/>
    <x v="1"/>
    <s v="Open"/>
    <s v="Data Essentials"/>
    <s v="VAI"/>
    <x v="4"/>
    <x v="5"/>
    <x v="1"/>
    <s v="Superhighways"/>
    <s v="unknown"/>
    <s v="NA"/>
    <s v="Some knowledge"/>
    <s v="No"/>
  </r>
  <r>
    <n v="54"/>
    <s v="Catherine"/>
    <s v="Barrows"/>
    <s v="Catherine Barrows"/>
    <s v="Enterprise and Learning Manager"/>
    <s v="catherine@thewinch.org"/>
    <s v="The Winch"/>
    <x v="0"/>
    <x v="25"/>
    <s v="United Kingdom"/>
    <x v="1"/>
    <s v="Open"/>
    <s v="Data Essentials"/>
    <s v="VAI"/>
    <x v="4"/>
    <x v="5"/>
    <x v="1"/>
    <s v="Colleague"/>
    <s v="Word of mouth"/>
    <s v="NA"/>
    <s v="Some knowledge"/>
    <s v="No"/>
  </r>
  <r>
    <n v="56"/>
    <s v="ALEX"/>
    <s v="CHARLES"/>
    <s v="ALEX CHARLES"/>
    <s v="IT OFFICER"/>
    <s v="ALEXCHARLES@VAC.ORG.UK"/>
    <s v="Voluntary Action Camden"/>
    <x v="1"/>
    <x v="25"/>
    <s v="United Kingdom"/>
    <x v="0"/>
    <s v="Open"/>
    <s v="Data Essentials"/>
    <s v="VAI"/>
    <x v="4"/>
    <x v="5"/>
    <x v="1"/>
    <s v="Newsletter"/>
    <s v="Newsletter"/>
    <s v="NA"/>
    <s v="Good knowledge"/>
    <s v="No"/>
  </r>
  <r>
    <n v="69"/>
    <s v="Yusuf"/>
    <s v="Yusuf"/>
    <s v="Yusuf Yusuf"/>
    <s v="Coordinator"/>
    <s v="yusuf@hasvo.org"/>
    <s v="HARROW ASSOCIATION OF SOMALI VOLUNTARY ORGANISATIONS"/>
    <x v="0"/>
    <x v="27"/>
    <s v="United Kingdom"/>
    <x v="0"/>
    <s v="Open"/>
    <s v="Data Essentials"/>
    <s v="VAI"/>
    <x v="4"/>
    <x v="5"/>
    <x v="0"/>
    <s v="Online"/>
    <s v="unknown"/>
    <s v="NA"/>
    <s v="A little knowledge"/>
    <s v="Yes"/>
  </r>
  <r>
    <n v="70"/>
    <s v="Ana Paula"/>
    <s v="Costa"/>
    <s v="Ana Paula Costa"/>
    <s v="Frontline Reception Officer"/>
    <s v="info@casalatina.org.uk"/>
    <s v="Latin American House"/>
    <x v="1"/>
    <x v="25"/>
    <s v="United Kingdom"/>
    <x v="1"/>
    <s v="Open"/>
    <s v="Data Essentials"/>
    <s v="VAI"/>
    <x v="4"/>
    <x v="5"/>
    <x v="0"/>
    <s v="Email"/>
    <s v="Email"/>
    <s v="NA"/>
    <s v="No knowledge"/>
    <s v="No"/>
  </r>
  <r>
    <n v="71"/>
    <s v="Daisy"/>
    <s v="Belfield Santos"/>
    <s v="Daisy Belfield Santos"/>
    <s v="Managing Director"/>
    <s v="daisy@rarecharity.com"/>
    <s v="Rare Charity"/>
    <x v="0"/>
    <x v="10"/>
    <s v="United Kingdom"/>
    <x v="1"/>
    <s v="Open"/>
    <s v="Data Essentials"/>
    <s v="VAI"/>
    <x v="4"/>
    <x v="5"/>
    <x v="0"/>
    <s v="Superhighways"/>
    <s v="Newsletter"/>
    <s v="NA"/>
    <s v="A little knowledge"/>
    <s v="No"/>
  </r>
  <r>
    <n v="73"/>
    <s v="Lucy"/>
    <s v="Elgood"/>
    <s v="Lucy Elgood"/>
    <s v="Project Manager"/>
    <s v="lucy@salusburyworld.org.uk"/>
    <s v="Salusbury World"/>
    <x v="0"/>
    <x v="12"/>
    <s v="United Kingdom"/>
    <x v="1"/>
    <s v="Open"/>
    <s v="Data Essentials"/>
    <s v="VAI"/>
    <x v="4"/>
    <x v="5"/>
    <x v="0"/>
    <s v="Colleague"/>
    <s v="Word of mouth"/>
    <s v="NA"/>
    <s v="A little knowledge"/>
    <s v="Yes"/>
  </r>
  <r>
    <n v="76"/>
    <s v="Yvette"/>
    <s v="Ellis"/>
    <s v="Yvette Ellis"/>
    <s v="Development officer"/>
    <s v="yvette.ellis@vai.org.uk"/>
    <s v="Voluntary Action Islington"/>
    <x v="1"/>
    <x v="19"/>
    <s v="United Kingdom"/>
    <x v="0"/>
    <s v="Open"/>
    <s v="Data Essentials"/>
    <s v="VAI"/>
    <x v="4"/>
    <x v="5"/>
    <x v="0"/>
    <s v="Email"/>
    <s v="Email"/>
    <s v="No support needs"/>
    <s v="Some knowledge"/>
    <s v="No"/>
  </r>
  <r>
    <m/>
    <m/>
    <m/>
    <m/>
    <m/>
    <m/>
    <m/>
    <x v="2"/>
    <x v="28"/>
    <m/>
    <x v="4"/>
    <m/>
    <m/>
    <m/>
    <x v="5"/>
    <x v="6"/>
    <x v="2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4F20F1-5013-4E41-8634-3C4B28CC2235}" name="Borough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6">
  <location ref="A3:B32" firstHeaderRow="1" firstDataRow="1" firstDataCol="1"/>
  <pivotFields count="24">
    <pivotField dataField="1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axis="axisRow" subtotalTop="0" showAll="0" sortType="descending">
      <items count="31">
        <item h="1" x="28"/>
        <item x="10"/>
        <item x="6"/>
        <item x="24"/>
        <item x="16"/>
        <item x="14"/>
        <item x="17"/>
        <item x="22"/>
        <item m="1" x="29"/>
        <item x="2"/>
        <item x="9"/>
        <item x="3"/>
        <item x="1"/>
        <item x="7"/>
        <item x="4"/>
        <item x="19"/>
        <item x="21"/>
        <item x="15"/>
        <item x="26"/>
        <item x="27"/>
        <item x="13"/>
        <item x="11"/>
        <item x="18"/>
        <item x="23"/>
        <item x="0"/>
        <item x="20"/>
        <item x="25"/>
        <item x="8"/>
        <item x="12"/>
        <item x="5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numFmtId="14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>
      <items count="7">
        <item x="0"/>
        <item x="1"/>
        <item x="2"/>
        <item x="3"/>
        <item x="4"/>
        <item x="5"/>
        <item t="default"/>
      </items>
    </pivotField>
    <pivotField subtotalTop="0" showAll="0">
      <items count="5">
        <item x="0"/>
        <item x="1"/>
        <item x="2"/>
        <item x="3"/>
        <item t="default"/>
      </items>
    </pivotField>
  </pivotFields>
  <rowFields count="1">
    <field x="8"/>
  </rowFields>
  <rowItems count="29"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Items count="1">
    <i/>
  </colItems>
  <dataFields count="1">
    <dataField name="Count of Customer ID" fld="0" subtotal="count" baseField="8" baseItem="0"/>
  </dataField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FBDA7D-8F75-4D16-8D4E-647171EAA46D}" name="New to SH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6">
  <location ref="A3:B7" firstHeaderRow="1" firstDataRow="1" firstDataCol="1"/>
  <pivotFields count="24">
    <pivotField dataField="1"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1"/>
        <item x="0"/>
        <item x="2"/>
        <item t="default"/>
      </items>
    </pivotField>
    <pivotField showAll="0">
      <items count="31">
        <item h="1" x="5"/>
        <item h="1" x="12"/>
        <item h="1" x="8"/>
        <item h="1" x="25"/>
        <item h="1" x="20"/>
        <item x="0"/>
        <item h="1" x="23"/>
        <item h="1" x="18"/>
        <item h="1" x="11"/>
        <item h="1" x="13"/>
        <item h="1" x="27"/>
        <item h="1" x="26"/>
        <item h="1" x="15"/>
        <item h="1" x="21"/>
        <item h="1" x="19"/>
        <item h="1" x="4"/>
        <item h="1" x="7"/>
        <item h="1" x="1"/>
        <item h="1" x="3"/>
        <item h="1" x="9"/>
        <item h="1" x="2"/>
        <item h="1" m="1" x="29"/>
        <item h="1" x="22"/>
        <item h="1" x="17"/>
        <item h="1" x="14"/>
        <item h="1" x="16"/>
        <item h="1" x="24"/>
        <item h="1" x="6"/>
        <item h="1" x="10"/>
        <item h="1" x="28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7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Count of Customer ID" fld="0" subtotal="count" baseField="7" baseItem="0"/>
  </dataFields>
  <chartFormats count="16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1" format="4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1" format="5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2" format="8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2" format="9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7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5" format="8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5" format="9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556A90-12E3-450B-A537-9575AB473C60}" name="Attendance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C6" firstHeaderRow="0" firstDataRow="1" firstDataCol="1"/>
  <pivotFields count="24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>
      <items count="31">
        <item h="1" x="5"/>
        <item h="1" x="12"/>
        <item h="1" x="8"/>
        <item h="1" x="25"/>
        <item h="1" x="20"/>
        <item x="0"/>
        <item h="1" x="23"/>
        <item h="1" x="18"/>
        <item h="1" x="11"/>
        <item h="1" x="13"/>
        <item h="1" x="27"/>
        <item h="1" x="26"/>
        <item h="1" x="15"/>
        <item h="1" x="21"/>
        <item h="1" x="19"/>
        <item h="1" x="4"/>
        <item h="1" x="7"/>
        <item h="1" x="1"/>
        <item h="1" x="3"/>
        <item h="1" x="9"/>
        <item h="1" x="2"/>
        <item h="1" m="1" x="29"/>
        <item h="1" x="22"/>
        <item h="1" x="17"/>
        <item h="1" x="14"/>
        <item h="1" x="16"/>
        <item h="1" x="24"/>
        <item h="1" x="6"/>
        <item h="1" x="10"/>
        <item h="1" x="28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1"/>
        <item m="1" x="3"/>
        <item x="0"/>
        <item h="1" x="2"/>
        <item t="default"/>
      </items>
    </pivotField>
    <pivotField showAll="0"/>
    <pivotField showAll="0"/>
    <pivotField showAll="0"/>
    <pivotField showAll="0"/>
    <pivotField showAll="0"/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16"/>
  </rowFields>
  <rowItems count="3">
    <i>
      <x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Customer ID" fld="0" subtotal="count" baseField="16" baseItem="0"/>
    <dataField name="Count of Customer ID2" fld="0" subtotal="count" showDataAs="percentOfTotal" baseField="16" baseItem="2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017837-FAAB-4900-B30F-BA7339207E48}" name="Training Location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5">
  <location ref="A3:G7" firstHeaderRow="1" firstDataRow="2" firstDataCol="1"/>
  <pivotFields count="24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>
      <items count="31">
        <item h="1" x="5"/>
        <item h="1" x="12"/>
        <item h="1" x="8"/>
        <item h="1" x="25"/>
        <item h="1" x="20"/>
        <item x="0"/>
        <item h="1" x="23"/>
        <item h="1" x="18"/>
        <item h="1" x="11"/>
        <item h="1" x="13"/>
        <item h="1" x="27"/>
        <item h="1" x="26"/>
        <item h="1" x="15"/>
        <item h="1" x="21"/>
        <item h="1" x="19"/>
        <item h="1" x="4"/>
        <item h="1" x="7"/>
        <item h="1" x="1"/>
        <item h="1" x="3"/>
        <item h="1" x="9"/>
        <item h="1" x="2"/>
        <item h="1" m="1" x="29"/>
        <item h="1" x="22"/>
        <item h="1" x="17"/>
        <item h="1" x="14"/>
        <item h="1" x="16"/>
        <item h="1" x="24"/>
        <item h="1" x="6"/>
        <item h="1" x="10"/>
        <item h="1" x="28"/>
        <item t="default"/>
      </items>
    </pivotField>
    <pivotField showAll="0"/>
    <pivotField showAll="0"/>
    <pivotField showAll="0"/>
    <pivotField showAll="0"/>
    <pivotField showAll="0"/>
    <pivotField axis="axisCol" showAll="0">
      <items count="7">
        <item x="0"/>
        <item x="4"/>
        <item x="1"/>
        <item x="3"/>
        <item x="2"/>
        <item x="5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showAll="0" defaultSubtotal="0">
      <items count="4">
        <item h="1" sd="0" x="0"/>
        <item sd="0" x="1"/>
        <item sd="0" x="2"/>
        <item h="1" sd="0" x="3"/>
      </items>
    </pivotField>
  </pivotFields>
  <rowFields count="1">
    <field x="23"/>
  </rowFields>
  <rowItems count="3">
    <i>
      <x v="1"/>
    </i>
    <i>
      <x v="2"/>
    </i>
    <i t="grand">
      <x/>
    </i>
  </rowItems>
  <colFields count="1">
    <field x="14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ount of Customer ID" fld="0" subtotal="count" baseField="23" baseItem="1"/>
  </dataFields>
  <chartFormats count="1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0"/>
          </reference>
        </references>
      </pivotArea>
    </chartFormat>
    <chartFormat chart="2" format="12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1"/>
          </reference>
        </references>
      </pivotArea>
    </chartFormat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2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3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1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A675B6-DB5C-4E4A-9926-C9598100E7B6}" name="Organisation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 chartFormat="7">
  <location ref="A3:B8" firstHeaderRow="1" firstDataRow="1" firstDataCol="1"/>
  <pivotFields count="24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>
      <items count="31">
        <item h="1" x="5"/>
        <item h="1" x="12"/>
        <item h="1" x="8"/>
        <item h="1" x="25"/>
        <item h="1" x="20"/>
        <item x="0"/>
        <item h="1" x="23"/>
        <item h="1" x="18"/>
        <item h="1" x="11"/>
        <item h="1" x="13"/>
        <item h="1" x="27"/>
        <item h="1" x="26"/>
        <item h="1" x="15"/>
        <item h="1" x="21"/>
        <item h="1" x="19"/>
        <item h="1" x="4"/>
        <item h="1" x="7"/>
        <item h="1" x="1"/>
        <item h="1" x="3"/>
        <item h="1" x="9"/>
        <item h="1" x="2"/>
        <item h="1" m="1" x="29"/>
        <item h="1" x="22"/>
        <item h="1" x="17"/>
        <item h="1" x="14"/>
        <item h="1" x="16"/>
        <item h="1" x="24"/>
        <item h="1" x="6"/>
        <item h="1" x="10"/>
        <item h="1" x="28"/>
        <item t="default"/>
      </items>
    </pivotField>
    <pivotField showAll="0"/>
    <pivotField axis="axisRow" showAll="0">
      <items count="6">
        <item x="1"/>
        <item x="0"/>
        <item x="3"/>
        <item x="2"/>
        <item h="1" x="4"/>
        <item t="default"/>
      </items>
    </pivotField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1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Customer ID" fld="0" subtotal="count" baseField="10" baseItem="0"/>
  </dataFields>
  <chartFormats count="1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6" format="8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6" format="9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6" format="10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5DA69A-86FD-4EDA-9704-A0A013CE0202}" name="Attendance" displayName="Attendance" ref="A1:V111" totalsRowShown="0">
  <autoFilter ref="A1:V111" xr:uid="{E4BFC143-0C26-4219-AE29-BD57D46BF8D1}"/>
  <sortState xmlns:xlrd2="http://schemas.microsoft.com/office/spreadsheetml/2017/richdata2" ref="A2:V110">
    <sortCondition descending="1" ref="P1:P111"/>
  </sortState>
  <tableColumns count="22">
    <tableColumn id="1" xr3:uid="{0B84E6FE-DFA5-4962-820E-7A10A280F55C}" name="Customer ID"/>
    <tableColumn id="2" xr3:uid="{3D24C3D1-166D-465D-9715-F82610D94BE5}" name="Name"/>
    <tableColumn id="3" xr3:uid="{6AADB0C9-0FC9-42D8-96AD-4D0A32CBCE0D}" name="Surname"/>
    <tableColumn id="4" xr3:uid="{C0995C55-C38D-407C-B0E4-D201B5F93CA6}" name="Full Name"/>
    <tableColumn id="5" xr3:uid="{0C7AC69C-ACD2-448A-8AF3-132853C1AA8E}" name="Job Title"/>
    <tableColumn id="6" xr3:uid="{F2FC2893-A3A2-47F6-BF88-DA822E1F493E}" name="Email"/>
    <tableColumn id="7" xr3:uid="{78173BC1-44C7-4C86-9003-3EEC8B586F6C}" name="Organisation"/>
    <tableColumn id="8" xr3:uid="{F3A500EE-9AF1-4BB8-ABF7-639D033F8975}" name="First Course with Superhighways?"/>
    <tableColumn id="9" xr3:uid="{CF827068-7FFA-4CE9-8866-B2601AC73AB5}" name="Borough"/>
    <tableColumn id="10" xr3:uid="{CAD0BEB4-99F5-41E1-A2E9-F57ACEA7E1FA}" name="Country"/>
    <tableColumn id="11" xr3:uid="{3653E9DF-2C2F-4A08-A72B-0BEDA91F3A61}" name="Organisation Service Delivery type"/>
    <tableColumn id="12" xr3:uid="{3EDB1E50-5599-428F-BC39-92EF51D87A1C}" name="Course Type"/>
    <tableColumn id="13" xr3:uid="{B7411485-8627-4EAB-8E24-D1247299CCF9}" name="Course"/>
    <tableColumn id="14" xr3:uid="{43CC0539-1E28-4FFE-95F5-1A55D8ADD53C}" name="Venue"/>
    <tableColumn id="15" xr3:uid="{2C9EEA9C-789C-4958-9C01-419D9ABFAB52}" name="Training Location"/>
    <tableColumn id="16" xr3:uid="{751274A2-8261-4F89-BD77-648045BF10C8}" name="Session date" dataDxfId="0"/>
    <tableColumn id="17" xr3:uid="{F8841602-9DA0-4ED3-A1D8-7B6D4943C222}" name="Status"/>
    <tableColumn id="18" xr3:uid="{543604CE-E53C-4571-89FA-29D592585307}" name="Heard from?"/>
    <tableColumn id="19" xr3:uid="{5F7B60E7-25A2-4338-BEB6-79FD7BD3670D}" name="Heard via?"/>
    <tableColumn id="20" xr3:uid="{B61E2293-DBA6-4B73-BD4B-555EAE34A69A}" name="Support / access neeeds"/>
    <tableColumn id="21" xr3:uid="{C7B610F9-8B20-40E0-B2B5-D7E03A118F07}" name="Knowledge level"/>
    <tableColumn id="22" xr3:uid="{4108269E-E061-4752-A243-9CEC4ECBF5B0}" name="Enews?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Datawise">
  <a:themeElements>
    <a:clrScheme name="Datwise London main">
      <a:dk1>
        <a:sysClr val="windowText" lastClr="000000"/>
      </a:dk1>
      <a:lt1>
        <a:sysClr val="window" lastClr="FFFFFF"/>
      </a:lt1>
      <a:dk2>
        <a:srgbClr val="193862"/>
      </a:dk2>
      <a:lt2>
        <a:srgbClr val="E7E6E6"/>
      </a:lt2>
      <a:accent1>
        <a:srgbClr val="47A5AE"/>
      </a:accent1>
      <a:accent2>
        <a:srgbClr val="751D59"/>
      </a:accent2>
      <a:accent3>
        <a:srgbClr val="FAA61A"/>
      </a:accent3>
      <a:accent4>
        <a:srgbClr val="A1CD3D"/>
      </a:accent4>
      <a:accent5>
        <a:srgbClr val="00AEEF"/>
      </a:accent5>
      <a:accent6>
        <a:srgbClr val="193862"/>
      </a:accent6>
      <a:hlink>
        <a:srgbClr val="00AEEF"/>
      </a:hlink>
      <a:folHlink>
        <a:srgbClr val="00AEEF"/>
      </a:folHlink>
    </a:clrScheme>
    <a:fontScheme name="Datawise London">
      <a:majorFont>
        <a:latin typeface="Poppins SemiBold"/>
        <a:ea typeface=""/>
        <a:cs typeface=""/>
      </a:majorFont>
      <a:minorFont>
        <a:latin typeface="Poppins"/>
        <a:ea typeface=""/>
        <a:cs typeface=""/>
      </a:minorFont>
    </a:fontScheme>
    <a:fmtScheme name="Glossy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atawise London" id="{DA85E4EE-1595-4B54-9373-AE12043BB4D5}" vid="{20F60084-98AE-45A1-91FA-1C7892BB5FE8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megan.bevis@londonsport.org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CA6C-BAFA-41D2-98F4-7BE9D156F2E7}">
  <dimension ref="F5:H7"/>
  <sheetViews>
    <sheetView showGridLines="0" showRowColHeaders="0" tabSelected="1" topLeftCell="B1" zoomScale="99" zoomScaleNormal="99" workbookViewId="0">
      <selection activeCell="O2" sqref="O2"/>
    </sheetView>
  </sheetViews>
  <sheetFormatPr defaultRowHeight="13.9"/>
  <cols>
    <col min="6" max="6" width="11.625" customWidth="1"/>
    <col min="7" max="7" width="4.625" customWidth="1"/>
    <col min="8" max="8" width="15.75" customWidth="1"/>
  </cols>
  <sheetData>
    <row r="5" spans="6:8" ht="18">
      <c r="F5" s="7" t="s">
        <v>0</v>
      </c>
      <c r="G5" s="9"/>
      <c r="H5" s="7" t="s">
        <v>1</v>
      </c>
    </row>
    <row r="6" spans="6:8" ht="44.25">
      <c r="F6" s="8">
        <f>IFERROR(GETPIVOTDATA("Count of Customer ID",Attendance!$A$3,"Status","Attended"),0)</f>
        <v>81</v>
      </c>
      <c r="G6" s="8"/>
      <c r="H6" s="8">
        <f>IFERROR(GETPIVOTDATA("Count of Customer ID",Attendance!$A$3,"Status","No show"),0)</f>
        <v>28</v>
      </c>
    </row>
    <row r="7" spans="6:8" ht="20.25">
      <c r="F7" s="10">
        <f>GETPIVOTDATA("Count of Customer ID2",Attendance!$A$3,"Status","Attended")</f>
        <v>0.74311926605504586</v>
      </c>
      <c r="G7" s="11"/>
      <c r="H7" s="10">
        <f>GETPIVOTDATA("Count of Customer ID2",Attendance!$A$3,"Status","No show")</f>
        <v>0.25688073394495414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D5C37-E4A5-45C2-A574-8586B7786CFB}">
  <dimension ref="A3:B38"/>
  <sheetViews>
    <sheetView workbookViewId="0">
      <selection activeCell="I10" sqref="I10"/>
    </sheetView>
  </sheetViews>
  <sheetFormatPr defaultRowHeight="13.9"/>
  <cols>
    <col min="1" max="1" width="20.125" bestFit="1" customWidth="1"/>
    <col min="2" max="2" width="19.875" bestFit="1" customWidth="1"/>
    <col min="3" max="3" width="16.375" bestFit="1" customWidth="1"/>
  </cols>
  <sheetData>
    <row r="3" spans="1:2" ht="14.25">
      <c r="A3" s="3" t="s">
        <v>2</v>
      </c>
      <c r="B3" t="s">
        <v>3</v>
      </c>
    </row>
    <row r="4" spans="1:2" ht="14.25">
      <c r="A4" s="4" t="s">
        <v>4</v>
      </c>
      <c r="B4" s="5">
        <v>3</v>
      </c>
    </row>
    <row r="5" spans="1:2" ht="14.25">
      <c r="A5" s="4" t="s">
        <v>5</v>
      </c>
      <c r="B5" s="5">
        <v>2</v>
      </c>
    </row>
    <row r="6" spans="1:2" ht="14.25">
      <c r="A6" s="4" t="s">
        <v>6</v>
      </c>
      <c r="B6" s="5">
        <v>1</v>
      </c>
    </row>
    <row r="7" spans="1:2" ht="14.25">
      <c r="A7" s="4" t="s">
        <v>7</v>
      </c>
      <c r="B7" s="5">
        <v>1</v>
      </c>
    </row>
    <row r="8" spans="1:2" ht="14.25">
      <c r="A8" s="4" t="s">
        <v>8</v>
      </c>
      <c r="B8" s="5">
        <v>5</v>
      </c>
    </row>
    <row r="9" spans="1:2" ht="14.25">
      <c r="A9" s="4" t="s">
        <v>9</v>
      </c>
      <c r="B9" s="5">
        <v>13</v>
      </c>
    </row>
    <row r="10" spans="1:2" ht="14.25">
      <c r="A10" s="4" t="s">
        <v>10</v>
      </c>
      <c r="B10" s="5">
        <v>4</v>
      </c>
    </row>
    <row r="11" spans="1:2" ht="14.25">
      <c r="A11" s="4" t="s">
        <v>11</v>
      </c>
      <c r="B11" s="5">
        <v>3</v>
      </c>
    </row>
    <row r="12" spans="1:2" ht="14.25">
      <c r="A12" s="4" t="s">
        <v>12</v>
      </c>
      <c r="B12" s="5">
        <v>3</v>
      </c>
    </row>
    <row r="13" spans="1:2" ht="14.25">
      <c r="A13" s="4" t="s">
        <v>13</v>
      </c>
      <c r="B13" s="5">
        <v>2</v>
      </c>
    </row>
    <row r="14" spans="1:2" ht="14.25">
      <c r="A14" s="4" t="s">
        <v>14</v>
      </c>
      <c r="B14" s="5">
        <v>8</v>
      </c>
    </row>
    <row r="15" spans="1:2" ht="14.25">
      <c r="A15" s="4" t="s">
        <v>15</v>
      </c>
      <c r="B15" s="5">
        <v>9</v>
      </c>
    </row>
    <row r="16" spans="1:2" ht="14.25">
      <c r="A16" s="4" t="s">
        <v>16</v>
      </c>
      <c r="B16" s="5">
        <v>2</v>
      </c>
    </row>
    <row r="17" spans="1:2" ht="14.25">
      <c r="A17" s="4" t="s">
        <v>17</v>
      </c>
      <c r="B17" s="5">
        <v>4</v>
      </c>
    </row>
    <row r="18" spans="1:2" ht="14.25">
      <c r="A18" s="4" t="s">
        <v>18</v>
      </c>
      <c r="B18" s="5">
        <v>1</v>
      </c>
    </row>
    <row r="19" spans="1:2" ht="14.25">
      <c r="A19" s="4" t="s">
        <v>19</v>
      </c>
      <c r="B19" s="5">
        <v>2</v>
      </c>
    </row>
    <row r="20" spans="1:2" ht="14.25">
      <c r="A20" s="4" t="s">
        <v>20</v>
      </c>
      <c r="B20" s="5">
        <v>2</v>
      </c>
    </row>
    <row r="21" spans="1:2" ht="14.25">
      <c r="A21" s="4" t="s">
        <v>21</v>
      </c>
      <c r="B21" s="5">
        <v>1</v>
      </c>
    </row>
    <row r="22" spans="1:2" ht="14.25">
      <c r="A22" s="4" t="s">
        <v>22</v>
      </c>
      <c r="B22" s="5">
        <v>2</v>
      </c>
    </row>
    <row r="23" spans="1:2" ht="14.25">
      <c r="A23" s="4" t="s">
        <v>23</v>
      </c>
      <c r="B23" s="5">
        <v>5</v>
      </c>
    </row>
    <row r="24" spans="1:2" ht="14.25">
      <c r="A24" s="4" t="s">
        <v>24</v>
      </c>
      <c r="B24" s="5">
        <v>4</v>
      </c>
    </row>
    <row r="25" spans="1:2" ht="14.25">
      <c r="A25" s="4" t="s">
        <v>25</v>
      </c>
      <c r="B25" s="5">
        <v>1</v>
      </c>
    </row>
    <row r="26" spans="1:2" ht="14.25">
      <c r="A26" s="4" t="s">
        <v>26</v>
      </c>
      <c r="B26" s="5">
        <v>11</v>
      </c>
    </row>
    <row r="27" spans="1:2" ht="14.25">
      <c r="A27" s="4" t="s">
        <v>27</v>
      </c>
      <c r="B27" s="5">
        <v>1</v>
      </c>
    </row>
    <row r="28" spans="1:2" ht="14.25">
      <c r="A28" s="4" t="s">
        <v>28</v>
      </c>
      <c r="B28" s="5">
        <v>5</v>
      </c>
    </row>
    <row r="29" spans="1:2" ht="14.25">
      <c r="A29" s="4" t="s">
        <v>29</v>
      </c>
      <c r="B29" s="5">
        <v>5</v>
      </c>
    </row>
    <row r="30" spans="1:2" ht="14.25">
      <c r="A30" s="4" t="s">
        <v>30</v>
      </c>
      <c r="B30" s="5">
        <v>6</v>
      </c>
    </row>
    <row r="31" spans="1:2" ht="14.25">
      <c r="A31" s="4" t="s">
        <v>31</v>
      </c>
      <c r="B31" s="5">
        <v>3</v>
      </c>
    </row>
    <row r="32" spans="1:2" ht="14.25">
      <c r="A32" s="4" t="s">
        <v>32</v>
      </c>
      <c r="B32" s="5">
        <v>109</v>
      </c>
    </row>
    <row r="34" spans="1:2" ht="14.25">
      <c r="A34" s="4" t="s">
        <v>33</v>
      </c>
      <c r="B34">
        <v>32</v>
      </c>
    </row>
    <row r="35" spans="1:2" ht="14.25">
      <c r="A35" s="4" t="s">
        <v>34</v>
      </c>
      <c r="B35">
        <f>COUNTA(A4:A31)</f>
        <v>28</v>
      </c>
    </row>
    <row r="36" spans="1:2" ht="14.25">
      <c r="A36" s="4" t="s">
        <v>35</v>
      </c>
      <c r="B36">
        <f>B34-B35</f>
        <v>4</v>
      </c>
    </row>
    <row r="38" spans="1:2" ht="14.25">
      <c r="A38" s="4" t="s">
        <v>36</v>
      </c>
      <c r="B38" s="6">
        <f>B35/B34</f>
        <v>0.875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8E3F3-9991-4EEE-A8D6-5F9C6EE281E6}">
  <dimension ref="A3:B7"/>
  <sheetViews>
    <sheetView workbookViewId="0">
      <selection activeCell="B5" sqref="B5"/>
    </sheetView>
  </sheetViews>
  <sheetFormatPr defaultRowHeight="13.9"/>
  <cols>
    <col min="1" max="1" width="13.125" bestFit="1" customWidth="1"/>
    <col min="2" max="2" width="19.875" bestFit="1" customWidth="1"/>
    <col min="3" max="3" width="18.75" bestFit="1" customWidth="1"/>
  </cols>
  <sheetData>
    <row r="3" spans="1:2" ht="14.25">
      <c r="A3" s="3" t="s">
        <v>2</v>
      </c>
      <c r="B3" t="s">
        <v>3</v>
      </c>
    </row>
    <row r="4" spans="1:2" ht="14.25">
      <c r="A4" s="4" t="s">
        <v>37</v>
      </c>
      <c r="B4" s="5">
        <v>42</v>
      </c>
    </row>
    <row r="5" spans="1:2" ht="14.25">
      <c r="A5" s="4" t="s">
        <v>38</v>
      </c>
      <c r="B5" s="5">
        <v>67</v>
      </c>
    </row>
    <row r="6" spans="1:2" ht="14.25">
      <c r="A6" s="4" t="s">
        <v>39</v>
      </c>
      <c r="B6" s="5"/>
    </row>
    <row r="7" spans="1:2" ht="14.25">
      <c r="A7" s="4" t="s">
        <v>32</v>
      </c>
      <c r="B7" s="5">
        <v>109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F88D9-CB1B-422E-9CFF-FF6EEB8C6010}">
  <dimension ref="A3:E6"/>
  <sheetViews>
    <sheetView workbookViewId="0">
      <selection activeCell="B5" sqref="B5"/>
    </sheetView>
  </sheetViews>
  <sheetFormatPr defaultRowHeight="13.9"/>
  <cols>
    <col min="1" max="1" width="13.125" bestFit="1" customWidth="1"/>
    <col min="2" max="2" width="19.875" bestFit="1" customWidth="1"/>
    <col min="3" max="3" width="20.875" bestFit="1" customWidth="1"/>
  </cols>
  <sheetData>
    <row r="3" spans="1:5" ht="14.25">
      <c r="A3" s="3" t="s">
        <v>2</v>
      </c>
      <c r="B3" t="s">
        <v>3</v>
      </c>
      <c r="C3" t="s">
        <v>40</v>
      </c>
    </row>
    <row r="4" spans="1:5" ht="14.25">
      <c r="A4" s="4" t="s">
        <v>0</v>
      </c>
      <c r="B4" s="5">
        <v>81</v>
      </c>
      <c r="C4" s="12">
        <v>0.74311926605504586</v>
      </c>
    </row>
    <row r="5" spans="1:5" ht="14.25">
      <c r="A5" s="4" t="s">
        <v>1</v>
      </c>
      <c r="B5" s="5">
        <v>28</v>
      </c>
      <c r="C5" s="12">
        <v>0.25688073394495414</v>
      </c>
      <c r="E5" s="6"/>
    </row>
    <row r="6" spans="1:5" ht="14.25">
      <c r="A6" s="4" t="s">
        <v>32</v>
      </c>
      <c r="B6" s="5">
        <v>109</v>
      </c>
      <c r="C6" s="12">
        <v>1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90AFD-AEF9-4621-9DDB-03FD1D6386E2}">
  <dimension ref="A3:G7"/>
  <sheetViews>
    <sheetView workbookViewId="0">
      <selection activeCell="B5" sqref="B5"/>
    </sheetView>
  </sheetViews>
  <sheetFormatPr defaultRowHeight="13.9"/>
  <cols>
    <col min="1" max="1" width="19.875" bestFit="1" customWidth="1"/>
    <col min="2" max="2" width="16.125" bestFit="1" customWidth="1"/>
    <col min="3" max="3" width="8.375" bestFit="1" customWidth="1"/>
    <col min="4" max="4" width="8.625" bestFit="1" customWidth="1"/>
    <col min="5" max="5" width="10.25" bestFit="1" customWidth="1"/>
    <col min="6" max="6" width="14.25" bestFit="1" customWidth="1"/>
    <col min="7" max="7" width="11" bestFit="1" customWidth="1"/>
  </cols>
  <sheetData>
    <row r="3" spans="1:7" ht="14.25">
      <c r="A3" s="3" t="s">
        <v>3</v>
      </c>
      <c r="B3" s="3" t="s">
        <v>41</v>
      </c>
    </row>
    <row r="4" spans="1:7" ht="14.25">
      <c r="A4" s="3" t="s">
        <v>2</v>
      </c>
      <c r="B4" t="s">
        <v>26</v>
      </c>
      <c r="C4" t="s">
        <v>17</v>
      </c>
      <c r="D4" t="s">
        <v>15</v>
      </c>
      <c r="E4" t="s">
        <v>9</v>
      </c>
      <c r="F4" t="s">
        <v>7</v>
      </c>
      <c r="G4" t="s">
        <v>32</v>
      </c>
    </row>
    <row r="5" spans="1:7" ht="14.25">
      <c r="A5" s="4" t="s">
        <v>42</v>
      </c>
      <c r="B5" s="5"/>
      <c r="C5" s="5">
        <v>18</v>
      </c>
      <c r="D5" s="5">
        <v>20</v>
      </c>
      <c r="E5" s="5">
        <v>17</v>
      </c>
      <c r="F5" s="5">
        <v>22</v>
      </c>
      <c r="G5" s="5">
        <v>77</v>
      </c>
    </row>
    <row r="6" spans="1:7" ht="14.25">
      <c r="A6" s="4" t="s">
        <v>43</v>
      </c>
      <c r="B6" s="5">
        <v>14</v>
      </c>
      <c r="C6" s="5"/>
      <c r="D6" s="5">
        <v>18</v>
      </c>
      <c r="E6" s="5"/>
      <c r="F6" s="5"/>
      <c r="G6" s="5">
        <v>32</v>
      </c>
    </row>
    <row r="7" spans="1:7" ht="14.25">
      <c r="A7" s="4" t="s">
        <v>32</v>
      </c>
      <c r="B7" s="5">
        <v>14</v>
      </c>
      <c r="C7" s="5">
        <v>18</v>
      </c>
      <c r="D7" s="5">
        <v>38</v>
      </c>
      <c r="E7" s="5">
        <v>17</v>
      </c>
      <c r="F7" s="5">
        <v>22</v>
      </c>
      <c r="G7" s="5">
        <v>109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F9B7E-A916-4B27-8AF7-010DB5243FBC}">
  <dimension ref="A1:V110"/>
  <sheetViews>
    <sheetView topLeftCell="H1" workbookViewId="0">
      <selection activeCell="Q18" sqref="Q18"/>
    </sheetView>
  </sheetViews>
  <sheetFormatPr defaultRowHeight="13.9"/>
  <cols>
    <col min="1" max="1" width="13.125" customWidth="1"/>
    <col min="3" max="3" width="10.375" customWidth="1"/>
    <col min="4" max="4" width="11.125" customWidth="1"/>
    <col min="5" max="5" width="9.75" customWidth="1"/>
    <col min="7" max="7" width="13.5" customWidth="1"/>
    <col min="8" max="8" width="30.75" customWidth="1"/>
    <col min="9" max="9" width="10" customWidth="1"/>
    <col min="10" max="10" width="9.625" customWidth="1"/>
    <col min="11" max="11" width="31.375" customWidth="1"/>
    <col min="12" max="12" width="13.125" customWidth="1"/>
    <col min="15" max="15" width="17.25" customWidth="1"/>
    <col min="16" max="16" width="13.25" style="2" customWidth="1"/>
    <col min="18" max="18" width="13.25" customWidth="1"/>
    <col min="19" max="19" width="11.625" customWidth="1"/>
    <col min="20" max="20" width="23.125" customWidth="1"/>
    <col min="21" max="21" width="16.5" customWidth="1"/>
    <col min="22" max="22" width="9" customWidth="1"/>
  </cols>
  <sheetData>
    <row r="1" spans="1:22" ht="14.25">
      <c r="A1" t="s">
        <v>44</v>
      </c>
      <c r="B1" t="s">
        <v>45</v>
      </c>
      <c r="C1" t="s">
        <v>46</v>
      </c>
      <c r="D1" t="s">
        <v>47</v>
      </c>
      <c r="E1" t="s">
        <v>48</v>
      </c>
      <c r="F1" t="s">
        <v>49</v>
      </c>
      <c r="G1" t="s">
        <v>50</v>
      </c>
      <c r="H1" t="s">
        <v>51</v>
      </c>
      <c r="I1" t="s">
        <v>52</v>
      </c>
      <c r="J1" t="s">
        <v>53</v>
      </c>
      <c r="K1" t="s">
        <v>54</v>
      </c>
      <c r="L1" t="s">
        <v>55</v>
      </c>
      <c r="M1" t="s">
        <v>56</v>
      </c>
      <c r="N1" t="s">
        <v>57</v>
      </c>
      <c r="O1" t="s">
        <v>58</v>
      </c>
      <c r="P1" s="2" t="s">
        <v>59</v>
      </c>
      <c r="Q1" t="s">
        <v>60</v>
      </c>
      <c r="R1" t="s">
        <v>61</v>
      </c>
      <c r="S1" t="s">
        <v>62</v>
      </c>
      <c r="T1" t="s">
        <v>63</v>
      </c>
      <c r="U1" t="s">
        <v>64</v>
      </c>
      <c r="V1" t="s">
        <v>65</v>
      </c>
    </row>
    <row r="2" spans="1:22" ht="14.25">
      <c r="A2">
        <v>78</v>
      </c>
      <c r="B2" t="s">
        <v>66</v>
      </c>
      <c r="C2" t="s">
        <v>67</v>
      </c>
      <c r="D2" t="s">
        <v>68</v>
      </c>
      <c r="E2" t="s">
        <v>69</v>
      </c>
      <c r="F2" t="s">
        <v>70</v>
      </c>
      <c r="G2" t="s">
        <v>71</v>
      </c>
      <c r="H2" t="s">
        <v>38</v>
      </c>
      <c r="I2" t="s">
        <v>26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26</v>
      </c>
      <c r="P2" s="2">
        <v>43887</v>
      </c>
      <c r="Q2" t="s">
        <v>1</v>
      </c>
      <c r="R2" t="s">
        <v>77</v>
      </c>
      <c r="S2" t="s">
        <v>78</v>
      </c>
      <c r="T2" t="s">
        <v>79</v>
      </c>
      <c r="U2" t="s">
        <v>80</v>
      </c>
      <c r="V2" t="s">
        <v>38</v>
      </c>
    </row>
    <row r="3" spans="1:22" ht="14.25">
      <c r="A3">
        <v>79</v>
      </c>
      <c r="B3" t="s">
        <v>81</v>
      </c>
      <c r="C3" t="s">
        <v>82</v>
      </c>
      <c r="D3" t="s">
        <v>83</v>
      </c>
      <c r="E3" t="s">
        <v>84</v>
      </c>
      <c r="F3" t="s">
        <v>85</v>
      </c>
      <c r="G3" t="s">
        <v>86</v>
      </c>
      <c r="H3" t="s">
        <v>38</v>
      </c>
      <c r="I3" t="s">
        <v>26</v>
      </c>
      <c r="J3" t="s">
        <v>72</v>
      </c>
      <c r="K3" t="s">
        <v>87</v>
      </c>
      <c r="L3" t="s">
        <v>74</v>
      </c>
      <c r="M3" t="s">
        <v>75</v>
      </c>
      <c r="N3" t="s">
        <v>76</v>
      </c>
      <c r="O3" t="s">
        <v>26</v>
      </c>
      <c r="P3" s="2">
        <v>43887</v>
      </c>
      <c r="Q3" t="s">
        <v>1</v>
      </c>
      <c r="R3" t="s">
        <v>88</v>
      </c>
      <c r="S3" t="s">
        <v>78</v>
      </c>
      <c r="T3" t="s">
        <v>89</v>
      </c>
      <c r="U3" t="s">
        <v>90</v>
      </c>
      <c r="V3" t="s">
        <v>37</v>
      </c>
    </row>
    <row r="4" spans="1:22" ht="14.25">
      <c r="A4">
        <v>80</v>
      </c>
      <c r="B4" t="s">
        <v>91</v>
      </c>
      <c r="C4" t="s">
        <v>92</v>
      </c>
      <c r="D4" t="s">
        <v>93</v>
      </c>
      <c r="E4" t="s">
        <v>94</v>
      </c>
      <c r="F4" t="s">
        <v>95</v>
      </c>
      <c r="G4" t="s">
        <v>96</v>
      </c>
      <c r="H4" t="s">
        <v>38</v>
      </c>
      <c r="I4" t="s">
        <v>26</v>
      </c>
      <c r="J4" t="s">
        <v>72</v>
      </c>
      <c r="K4" t="s">
        <v>87</v>
      </c>
      <c r="L4" t="s">
        <v>74</v>
      </c>
      <c r="M4" t="s">
        <v>75</v>
      </c>
      <c r="N4" t="s">
        <v>76</v>
      </c>
      <c r="O4" t="s">
        <v>26</v>
      </c>
      <c r="P4" s="2">
        <v>43887</v>
      </c>
      <c r="Q4" t="s">
        <v>1</v>
      </c>
      <c r="R4" t="s">
        <v>97</v>
      </c>
      <c r="S4" t="s">
        <v>98</v>
      </c>
      <c r="T4" t="s">
        <v>89</v>
      </c>
      <c r="U4" t="s">
        <v>90</v>
      </c>
      <c r="V4" t="s">
        <v>38</v>
      </c>
    </row>
    <row r="5" spans="1:22" ht="14.25">
      <c r="A5">
        <v>81</v>
      </c>
      <c r="B5" t="s">
        <v>99</v>
      </c>
      <c r="C5" t="s">
        <v>100</v>
      </c>
      <c r="D5" t="s">
        <v>101</v>
      </c>
      <c r="E5" t="s">
        <v>102</v>
      </c>
      <c r="F5" t="s">
        <v>103</v>
      </c>
      <c r="G5" t="s">
        <v>104</v>
      </c>
      <c r="H5" t="s">
        <v>38</v>
      </c>
      <c r="I5" t="s">
        <v>26</v>
      </c>
      <c r="J5" t="s">
        <v>72</v>
      </c>
      <c r="K5" t="s">
        <v>78</v>
      </c>
      <c r="L5" t="s">
        <v>74</v>
      </c>
      <c r="M5" t="s">
        <v>75</v>
      </c>
      <c r="N5" t="s">
        <v>76</v>
      </c>
      <c r="O5" t="s">
        <v>26</v>
      </c>
      <c r="P5" s="2">
        <v>43887</v>
      </c>
      <c r="Q5" t="s">
        <v>1</v>
      </c>
      <c r="R5" t="s">
        <v>88</v>
      </c>
      <c r="S5" t="s">
        <v>78</v>
      </c>
      <c r="T5" t="s">
        <v>105</v>
      </c>
      <c r="U5" t="s">
        <v>106</v>
      </c>
      <c r="V5" t="s">
        <v>37</v>
      </c>
    </row>
    <row r="6" spans="1:22" ht="14.25">
      <c r="A6">
        <v>82</v>
      </c>
      <c r="B6" t="s">
        <v>107</v>
      </c>
      <c r="C6" t="s">
        <v>108</v>
      </c>
      <c r="D6" t="s">
        <v>109</v>
      </c>
      <c r="E6" t="s">
        <v>110</v>
      </c>
      <c r="F6" t="s">
        <v>111</v>
      </c>
      <c r="G6" t="s">
        <v>112</v>
      </c>
      <c r="H6" t="s">
        <v>38</v>
      </c>
      <c r="I6" t="s">
        <v>14</v>
      </c>
      <c r="J6" t="s">
        <v>72</v>
      </c>
      <c r="K6" t="s">
        <v>73</v>
      </c>
      <c r="L6" t="s">
        <v>74</v>
      </c>
      <c r="M6" t="s">
        <v>75</v>
      </c>
      <c r="N6" t="s">
        <v>76</v>
      </c>
      <c r="O6" t="s">
        <v>26</v>
      </c>
      <c r="P6" s="2">
        <v>43887</v>
      </c>
      <c r="Q6" t="s">
        <v>1</v>
      </c>
      <c r="R6" t="s">
        <v>113</v>
      </c>
      <c r="S6" t="s">
        <v>78</v>
      </c>
      <c r="T6" t="s">
        <v>114</v>
      </c>
      <c r="U6" t="s">
        <v>80</v>
      </c>
      <c r="V6" t="s">
        <v>38</v>
      </c>
    </row>
    <row r="7" spans="1:22" ht="14.25">
      <c r="A7">
        <v>83</v>
      </c>
      <c r="B7" t="s">
        <v>115</v>
      </c>
      <c r="C7" t="s">
        <v>116</v>
      </c>
      <c r="D7" t="s">
        <v>117</v>
      </c>
      <c r="E7" t="s">
        <v>118</v>
      </c>
      <c r="F7" t="s">
        <v>119</v>
      </c>
      <c r="G7" t="s">
        <v>120</v>
      </c>
      <c r="H7" t="s">
        <v>38</v>
      </c>
      <c r="I7" t="s">
        <v>11</v>
      </c>
      <c r="J7" t="s">
        <v>72</v>
      </c>
      <c r="K7" t="s">
        <v>73</v>
      </c>
      <c r="L7" t="s">
        <v>74</v>
      </c>
      <c r="M7" t="s">
        <v>75</v>
      </c>
      <c r="N7" t="s">
        <v>76</v>
      </c>
      <c r="O7" t="s">
        <v>26</v>
      </c>
      <c r="P7" s="2">
        <v>43887</v>
      </c>
      <c r="Q7" t="s">
        <v>0</v>
      </c>
      <c r="R7" t="s">
        <v>121</v>
      </c>
      <c r="S7" t="s">
        <v>122</v>
      </c>
      <c r="T7" t="s">
        <v>123</v>
      </c>
      <c r="U7" t="s">
        <v>124</v>
      </c>
      <c r="V7" t="s">
        <v>37</v>
      </c>
    </row>
    <row r="8" spans="1:22" ht="14.25">
      <c r="A8">
        <v>84</v>
      </c>
      <c r="B8" t="s">
        <v>125</v>
      </c>
      <c r="C8" t="s">
        <v>126</v>
      </c>
      <c r="D8" t="s">
        <v>127</v>
      </c>
      <c r="E8" t="s">
        <v>128</v>
      </c>
      <c r="F8" t="s">
        <v>129</v>
      </c>
      <c r="G8" t="s">
        <v>130</v>
      </c>
      <c r="H8" t="s">
        <v>38</v>
      </c>
      <c r="I8" t="s">
        <v>26</v>
      </c>
      <c r="J8" t="s">
        <v>72</v>
      </c>
      <c r="K8" t="s">
        <v>87</v>
      </c>
      <c r="L8" t="s">
        <v>74</v>
      </c>
      <c r="M8" t="s">
        <v>75</v>
      </c>
      <c r="N8" t="s">
        <v>76</v>
      </c>
      <c r="O8" t="s">
        <v>26</v>
      </c>
      <c r="P8" s="2">
        <v>43887</v>
      </c>
      <c r="Q8" t="s">
        <v>0</v>
      </c>
      <c r="R8" t="s">
        <v>131</v>
      </c>
      <c r="S8" t="s">
        <v>122</v>
      </c>
      <c r="T8" t="s">
        <v>114</v>
      </c>
      <c r="U8" t="s">
        <v>80</v>
      </c>
      <c r="V8" t="s">
        <v>38</v>
      </c>
    </row>
    <row r="9" spans="1:22" ht="14.25">
      <c r="A9">
        <v>85</v>
      </c>
      <c r="B9" t="s">
        <v>132</v>
      </c>
      <c r="C9" t="s">
        <v>133</v>
      </c>
      <c r="D9" t="s">
        <v>134</v>
      </c>
      <c r="E9" t="s">
        <v>135</v>
      </c>
      <c r="F9" t="s">
        <v>136</v>
      </c>
      <c r="G9" t="s">
        <v>120</v>
      </c>
      <c r="H9" t="s">
        <v>38</v>
      </c>
      <c r="I9" t="s">
        <v>13</v>
      </c>
      <c r="J9" t="s">
        <v>72</v>
      </c>
      <c r="K9" t="s">
        <v>73</v>
      </c>
      <c r="L9" t="s">
        <v>74</v>
      </c>
      <c r="M9" t="s">
        <v>75</v>
      </c>
      <c r="N9" t="s">
        <v>76</v>
      </c>
      <c r="O9" t="s">
        <v>26</v>
      </c>
      <c r="P9" s="2">
        <v>43887</v>
      </c>
      <c r="Q9" t="s">
        <v>0</v>
      </c>
      <c r="R9" t="s">
        <v>121</v>
      </c>
      <c r="S9" t="s">
        <v>122</v>
      </c>
      <c r="T9" t="s">
        <v>137</v>
      </c>
      <c r="U9" t="s">
        <v>124</v>
      </c>
      <c r="V9" t="s">
        <v>38</v>
      </c>
    </row>
    <row r="10" spans="1:22" ht="14.25">
      <c r="A10">
        <v>86</v>
      </c>
      <c r="B10" t="s">
        <v>138</v>
      </c>
      <c r="C10" t="s">
        <v>139</v>
      </c>
      <c r="D10" t="s">
        <v>140</v>
      </c>
      <c r="E10" t="s">
        <v>141</v>
      </c>
      <c r="F10" t="s">
        <v>142</v>
      </c>
      <c r="G10" t="s">
        <v>143</v>
      </c>
      <c r="H10" t="s">
        <v>38</v>
      </c>
      <c r="I10" t="s">
        <v>26</v>
      </c>
      <c r="J10" t="s">
        <v>72</v>
      </c>
      <c r="K10" t="s">
        <v>87</v>
      </c>
      <c r="L10" t="s">
        <v>74</v>
      </c>
      <c r="M10" t="s">
        <v>75</v>
      </c>
      <c r="N10" t="s">
        <v>76</v>
      </c>
      <c r="O10" t="s">
        <v>26</v>
      </c>
      <c r="P10" s="2">
        <v>43887</v>
      </c>
      <c r="Q10" t="s">
        <v>0</v>
      </c>
      <c r="R10" t="s">
        <v>113</v>
      </c>
      <c r="S10" t="s">
        <v>49</v>
      </c>
      <c r="T10" t="s">
        <v>144</v>
      </c>
      <c r="U10" t="s">
        <v>80</v>
      </c>
      <c r="V10" t="s">
        <v>38</v>
      </c>
    </row>
    <row r="11" spans="1:22" ht="14.25">
      <c r="A11">
        <v>87</v>
      </c>
      <c r="B11" t="s">
        <v>145</v>
      </c>
      <c r="C11" t="s">
        <v>146</v>
      </c>
      <c r="D11" t="s">
        <v>147</v>
      </c>
      <c r="E11" t="s">
        <v>148</v>
      </c>
      <c r="F11" t="s">
        <v>149</v>
      </c>
      <c r="G11" t="s">
        <v>150</v>
      </c>
      <c r="H11" t="s">
        <v>38</v>
      </c>
      <c r="I11" t="s">
        <v>16</v>
      </c>
      <c r="J11" t="s">
        <v>72</v>
      </c>
      <c r="K11" t="s">
        <v>87</v>
      </c>
      <c r="L11" t="s">
        <v>74</v>
      </c>
      <c r="M11" t="s">
        <v>75</v>
      </c>
      <c r="N11" t="s">
        <v>76</v>
      </c>
      <c r="O11" t="s">
        <v>26</v>
      </c>
      <c r="P11" s="2">
        <v>43887</v>
      </c>
      <c r="Q11" t="s">
        <v>0</v>
      </c>
      <c r="R11" t="s">
        <v>131</v>
      </c>
      <c r="S11" t="s">
        <v>122</v>
      </c>
      <c r="T11" t="s">
        <v>79</v>
      </c>
      <c r="U11" t="s">
        <v>80</v>
      </c>
      <c r="V11" t="s">
        <v>38</v>
      </c>
    </row>
    <row r="12" spans="1:22" ht="14.25">
      <c r="A12">
        <v>88</v>
      </c>
      <c r="B12" t="s">
        <v>151</v>
      </c>
      <c r="C12" t="s">
        <v>152</v>
      </c>
      <c r="D12" t="s">
        <v>153</v>
      </c>
      <c r="E12" t="s">
        <v>154</v>
      </c>
      <c r="F12" t="s">
        <v>155</v>
      </c>
      <c r="G12" t="s">
        <v>156</v>
      </c>
      <c r="H12" t="s">
        <v>38</v>
      </c>
      <c r="I12" t="s">
        <v>26</v>
      </c>
      <c r="J12" t="s">
        <v>72</v>
      </c>
      <c r="K12" t="s">
        <v>87</v>
      </c>
      <c r="L12" t="s">
        <v>74</v>
      </c>
      <c r="M12" t="s">
        <v>75</v>
      </c>
      <c r="N12" t="s">
        <v>76</v>
      </c>
      <c r="O12" t="s">
        <v>26</v>
      </c>
      <c r="P12" s="2">
        <v>43887</v>
      </c>
      <c r="Q12" t="s">
        <v>0</v>
      </c>
      <c r="R12" t="s">
        <v>88</v>
      </c>
      <c r="S12" t="s">
        <v>78</v>
      </c>
      <c r="T12" t="s">
        <v>123</v>
      </c>
      <c r="U12" t="s">
        <v>90</v>
      </c>
      <c r="V12" t="s">
        <v>38</v>
      </c>
    </row>
    <row r="13" spans="1:22" ht="14.25">
      <c r="A13">
        <v>89</v>
      </c>
      <c r="B13" t="s">
        <v>157</v>
      </c>
      <c r="C13" t="s">
        <v>158</v>
      </c>
      <c r="D13" t="s">
        <v>159</v>
      </c>
      <c r="E13" t="s">
        <v>160</v>
      </c>
      <c r="F13" t="s">
        <v>161</v>
      </c>
      <c r="G13" t="s">
        <v>162</v>
      </c>
      <c r="H13" t="s">
        <v>38</v>
      </c>
      <c r="I13" t="s">
        <v>26</v>
      </c>
      <c r="J13" t="s">
        <v>72</v>
      </c>
      <c r="K13" t="s">
        <v>87</v>
      </c>
      <c r="L13" t="s">
        <v>74</v>
      </c>
      <c r="M13" t="s">
        <v>75</v>
      </c>
      <c r="N13" t="s">
        <v>76</v>
      </c>
      <c r="O13" t="s">
        <v>26</v>
      </c>
      <c r="P13" s="2">
        <v>43887</v>
      </c>
      <c r="Q13" t="s">
        <v>0</v>
      </c>
      <c r="R13" t="s">
        <v>88</v>
      </c>
      <c r="S13" t="s">
        <v>78</v>
      </c>
      <c r="T13" t="s">
        <v>163</v>
      </c>
      <c r="U13" t="s">
        <v>80</v>
      </c>
      <c r="V13" t="s">
        <v>37</v>
      </c>
    </row>
    <row r="14" spans="1:22" ht="14.25">
      <c r="A14">
        <v>90</v>
      </c>
      <c r="B14" t="s">
        <v>164</v>
      </c>
      <c r="C14" t="s">
        <v>165</v>
      </c>
      <c r="D14" t="s">
        <v>166</v>
      </c>
      <c r="E14" t="s">
        <v>167</v>
      </c>
      <c r="F14" t="s">
        <v>168</v>
      </c>
      <c r="G14" t="s">
        <v>169</v>
      </c>
      <c r="H14" t="s">
        <v>38</v>
      </c>
      <c r="I14" t="s">
        <v>26</v>
      </c>
      <c r="J14" t="s">
        <v>72</v>
      </c>
      <c r="K14" t="s">
        <v>73</v>
      </c>
      <c r="L14" t="s">
        <v>74</v>
      </c>
      <c r="M14" t="s">
        <v>75</v>
      </c>
      <c r="N14" t="s">
        <v>76</v>
      </c>
      <c r="O14" t="s">
        <v>26</v>
      </c>
      <c r="P14" s="2">
        <v>43887</v>
      </c>
      <c r="Q14" t="s">
        <v>0</v>
      </c>
      <c r="R14" t="s">
        <v>169</v>
      </c>
      <c r="S14" t="s">
        <v>98</v>
      </c>
      <c r="T14" t="s">
        <v>170</v>
      </c>
      <c r="U14" t="s">
        <v>80</v>
      </c>
      <c r="V14" t="s">
        <v>38</v>
      </c>
    </row>
    <row r="15" spans="1:22" ht="14.25">
      <c r="A15">
        <v>91</v>
      </c>
      <c r="B15" t="s">
        <v>171</v>
      </c>
      <c r="C15" t="s">
        <v>172</v>
      </c>
      <c r="D15" t="s">
        <v>173</v>
      </c>
      <c r="E15" t="s">
        <v>174</v>
      </c>
      <c r="F15" t="s">
        <v>175</v>
      </c>
      <c r="G15" t="s">
        <v>104</v>
      </c>
      <c r="H15" t="s">
        <v>38</v>
      </c>
      <c r="I15" t="s">
        <v>11</v>
      </c>
      <c r="J15" t="s">
        <v>72</v>
      </c>
      <c r="K15" t="s">
        <v>78</v>
      </c>
      <c r="L15" t="s">
        <v>74</v>
      </c>
      <c r="M15" t="s">
        <v>75</v>
      </c>
      <c r="N15" t="s">
        <v>76</v>
      </c>
      <c r="O15" t="s">
        <v>26</v>
      </c>
      <c r="P15" s="2">
        <v>43887</v>
      </c>
      <c r="Q15" t="s">
        <v>0</v>
      </c>
      <c r="R15" t="s">
        <v>77</v>
      </c>
      <c r="S15" t="s">
        <v>176</v>
      </c>
      <c r="T15" t="s">
        <v>114</v>
      </c>
      <c r="U15" t="s">
        <v>106</v>
      </c>
      <c r="V15" t="s">
        <v>38</v>
      </c>
    </row>
    <row r="16" spans="1:22" ht="14.25">
      <c r="A16">
        <v>92</v>
      </c>
      <c r="B16" t="s">
        <v>177</v>
      </c>
      <c r="C16" t="s">
        <v>178</v>
      </c>
      <c r="D16" t="s">
        <v>179</v>
      </c>
      <c r="E16" t="s">
        <v>180</v>
      </c>
      <c r="F16" t="s">
        <v>181</v>
      </c>
      <c r="G16" t="s">
        <v>182</v>
      </c>
      <c r="H16" t="s">
        <v>38</v>
      </c>
      <c r="I16" t="s">
        <v>31</v>
      </c>
      <c r="J16" t="s">
        <v>72</v>
      </c>
      <c r="K16" t="s">
        <v>87</v>
      </c>
      <c r="L16" t="s">
        <v>74</v>
      </c>
      <c r="M16" t="s">
        <v>75</v>
      </c>
      <c r="N16" t="s">
        <v>183</v>
      </c>
      <c r="O16" t="s">
        <v>15</v>
      </c>
      <c r="P16" s="2">
        <v>43861</v>
      </c>
      <c r="Q16" t="s">
        <v>1</v>
      </c>
      <c r="R16" t="s">
        <v>131</v>
      </c>
      <c r="S16" t="s">
        <v>122</v>
      </c>
      <c r="T16" t="s">
        <v>184</v>
      </c>
      <c r="U16" t="s">
        <v>90</v>
      </c>
      <c r="V16" t="s">
        <v>38</v>
      </c>
    </row>
    <row r="17" spans="1:22" ht="14.25">
      <c r="A17">
        <v>93</v>
      </c>
      <c r="B17" t="s">
        <v>185</v>
      </c>
      <c r="C17" t="s">
        <v>186</v>
      </c>
      <c r="D17" t="s">
        <v>187</v>
      </c>
      <c r="E17" t="s">
        <v>188</v>
      </c>
      <c r="F17" t="s">
        <v>189</v>
      </c>
      <c r="G17" t="s">
        <v>190</v>
      </c>
      <c r="H17" t="s">
        <v>38</v>
      </c>
      <c r="I17" t="s">
        <v>5</v>
      </c>
      <c r="J17" t="s">
        <v>72</v>
      </c>
      <c r="K17" t="s">
        <v>87</v>
      </c>
      <c r="L17" t="s">
        <v>74</v>
      </c>
      <c r="M17" t="s">
        <v>75</v>
      </c>
      <c r="N17" t="s">
        <v>183</v>
      </c>
      <c r="O17" t="s">
        <v>15</v>
      </c>
      <c r="P17" s="2">
        <v>43861</v>
      </c>
      <c r="Q17" t="s">
        <v>1</v>
      </c>
      <c r="R17" t="s">
        <v>77</v>
      </c>
      <c r="S17" t="s">
        <v>191</v>
      </c>
      <c r="T17" t="s">
        <v>192</v>
      </c>
      <c r="U17" t="s">
        <v>80</v>
      </c>
      <c r="V17" t="s">
        <v>38</v>
      </c>
    </row>
    <row r="18" spans="1:22" ht="14.25">
      <c r="A18">
        <v>94</v>
      </c>
      <c r="B18" t="s">
        <v>193</v>
      </c>
      <c r="C18" t="s">
        <v>194</v>
      </c>
      <c r="D18" t="s">
        <v>195</v>
      </c>
      <c r="E18" t="s">
        <v>196</v>
      </c>
      <c r="F18" t="s">
        <v>197</v>
      </c>
      <c r="G18" t="s">
        <v>198</v>
      </c>
      <c r="H18" t="s">
        <v>38</v>
      </c>
      <c r="I18" t="s">
        <v>11</v>
      </c>
      <c r="J18" t="s">
        <v>72</v>
      </c>
      <c r="K18" t="s">
        <v>87</v>
      </c>
      <c r="L18" t="s">
        <v>74</v>
      </c>
      <c r="M18" t="s">
        <v>75</v>
      </c>
      <c r="N18" t="s">
        <v>183</v>
      </c>
      <c r="O18" t="s">
        <v>15</v>
      </c>
      <c r="P18" s="2">
        <v>43861</v>
      </c>
      <c r="Q18" t="s">
        <v>1</v>
      </c>
      <c r="R18" t="s">
        <v>199</v>
      </c>
      <c r="S18" t="s">
        <v>199</v>
      </c>
      <c r="T18" t="s">
        <v>200</v>
      </c>
      <c r="U18" t="s">
        <v>90</v>
      </c>
      <c r="V18" t="s">
        <v>38</v>
      </c>
    </row>
    <row r="19" spans="1:22" ht="14.25">
      <c r="A19">
        <v>95</v>
      </c>
      <c r="B19" t="s">
        <v>201</v>
      </c>
      <c r="C19" t="s">
        <v>202</v>
      </c>
      <c r="D19" t="s">
        <v>203</v>
      </c>
      <c r="E19" t="s">
        <v>204</v>
      </c>
      <c r="F19" t="s">
        <v>205</v>
      </c>
      <c r="G19" t="s">
        <v>206</v>
      </c>
      <c r="H19" t="s">
        <v>38</v>
      </c>
      <c r="I19" t="s">
        <v>15</v>
      </c>
      <c r="J19" t="s">
        <v>72</v>
      </c>
      <c r="K19" t="s">
        <v>87</v>
      </c>
      <c r="L19" t="s">
        <v>74</v>
      </c>
      <c r="M19" t="s">
        <v>75</v>
      </c>
      <c r="N19" t="s">
        <v>183</v>
      </c>
      <c r="O19" t="s">
        <v>15</v>
      </c>
      <c r="P19" s="2">
        <v>43861</v>
      </c>
      <c r="Q19" t="s">
        <v>1</v>
      </c>
      <c r="R19" t="s">
        <v>131</v>
      </c>
      <c r="S19" t="s">
        <v>122</v>
      </c>
      <c r="T19" t="s">
        <v>114</v>
      </c>
      <c r="U19" t="s">
        <v>90</v>
      </c>
      <c r="V19" t="s">
        <v>38</v>
      </c>
    </row>
    <row r="20" spans="1:22" ht="14.25">
      <c r="A20">
        <v>96</v>
      </c>
      <c r="B20" t="s">
        <v>207</v>
      </c>
      <c r="C20" t="s">
        <v>208</v>
      </c>
      <c r="D20" t="s">
        <v>209</v>
      </c>
      <c r="E20" t="s">
        <v>210</v>
      </c>
      <c r="F20" t="s">
        <v>211</v>
      </c>
      <c r="G20" t="s">
        <v>212</v>
      </c>
      <c r="H20" t="s">
        <v>37</v>
      </c>
      <c r="I20" t="s">
        <v>29</v>
      </c>
      <c r="J20" t="s">
        <v>72</v>
      </c>
      <c r="K20" t="s">
        <v>87</v>
      </c>
      <c r="L20" t="s">
        <v>74</v>
      </c>
      <c r="M20" t="s">
        <v>75</v>
      </c>
      <c r="N20" t="s">
        <v>183</v>
      </c>
      <c r="O20" t="s">
        <v>15</v>
      </c>
      <c r="P20" s="2">
        <v>43861</v>
      </c>
      <c r="Q20" t="s">
        <v>1</v>
      </c>
      <c r="R20" t="s">
        <v>213</v>
      </c>
      <c r="S20" t="s">
        <v>49</v>
      </c>
      <c r="T20" t="s">
        <v>37</v>
      </c>
      <c r="U20" t="s">
        <v>80</v>
      </c>
      <c r="V20" t="s">
        <v>37</v>
      </c>
    </row>
    <row r="21" spans="1:22" ht="14.25">
      <c r="A21">
        <v>97</v>
      </c>
      <c r="B21" t="s">
        <v>214</v>
      </c>
      <c r="C21" t="s">
        <v>215</v>
      </c>
      <c r="D21" t="s">
        <v>216</v>
      </c>
      <c r="E21" t="s">
        <v>217</v>
      </c>
      <c r="F21" t="s">
        <v>218</v>
      </c>
      <c r="G21" t="s">
        <v>219</v>
      </c>
      <c r="H21" t="s">
        <v>38</v>
      </c>
      <c r="I21" t="s">
        <v>15</v>
      </c>
      <c r="J21" t="s">
        <v>72</v>
      </c>
      <c r="K21" t="s">
        <v>87</v>
      </c>
      <c r="L21" t="s">
        <v>74</v>
      </c>
      <c r="M21" t="s">
        <v>75</v>
      </c>
      <c r="N21" t="s">
        <v>183</v>
      </c>
      <c r="O21" t="s">
        <v>15</v>
      </c>
      <c r="P21" s="2">
        <v>43861</v>
      </c>
      <c r="Q21" t="s">
        <v>1</v>
      </c>
      <c r="R21" t="s">
        <v>131</v>
      </c>
      <c r="S21" t="s">
        <v>122</v>
      </c>
      <c r="T21" t="s">
        <v>89</v>
      </c>
      <c r="U21" t="s">
        <v>124</v>
      </c>
      <c r="V21" t="s">
        <v>38</v>
      </c>
    </row>
    <row r="22" spans="1:22" ht="14.25">
      <c r="A22">
        <v>98</v>
      </c>
      <c r="B22" t="s">
        <v>220</v>
      </c>
      <c r="C22" t="s">
        <v>221</v>
      </c>
      <c r="D22" t="s">
        <v>222</v>
      </c>
      <c r="E22" t="s">
        <v>223</v>
      </c>
      <c r="F22" t="s">
        <v>224</v>
      </c>
      <c r="G22" t="s">
        <v>225</v>
      </c>
      <c r="H22" t="s">
        <v>38</v>
      </c>
      <c r="I22" t="s">
        <v>12</v>
      </c>
      <c r="J22" t="s">
        <v>72</v>
      </c>
      <c r="K22" t="s">
        <v>87</v>
      </c>
      <c r="L22" t="s">
        <v>74</v>
      </c>
      <c r="M22" t="s">
        <v>75</v>
      </c>
      <c r="N22" t="s">
        <v>183</v>
      </c>
      <c r="O22" t="s">
        <v>15</v>
      </c>
      <c r="P22" s="2">
        <v>43861</v>
      </c>
      <c r="Q22" t="s">
        <v>1</v>
      </c>
      <c r="R22" t="s">
        <v>98</v>
      </c>
      <c r="S22" t="s">
        <v>98</v>
      </c>
      <c r="T22" t="s">
        <v>105</v>
      </c>
      <c r="U22" t="s">
        <v>90</v>
      </c>
      <c r="V22" t="s">
        <v>38</v>
      </c>
    </row>
    <row r="23" spans="1:22" ht="14.25">
      <c r="A23">
        <v>99</v>
      </c>
      <c r="B23" t="s">
        <v>226</v>
      </c>
      <c r="C23" t="s">
        <v>227</v>
      </c>
      <c r="D23" t="s">
        <v>228</v>
      </c>
      <c r="E23" t="s">
        <v>102</v>
      </c>
      <c r="F23" t="s">
        <v>229</v>
      </c>
      <c r="G23" t="s">
        <v>230</v>
      </c>
      <c r="H23" t="s">
        <v>38</v>
      </c>
      <c r="I23" t="s">
        <v>14</v>
      </c>
      <c r="J23" t="s">
        <v>72</v>
      </c>
      <c r="K23" t="s">
        <v>87</v>
      </c>
      <c r="L23" t="s">
        <v>74</v>
      </c>
      <c r="M23" t="s">
        <v>75</v>
      </c>
      <c r="N23" t="s">
        <v>183</v>
      </c>
      <c r="O23" t="s">
        <v>15</v>
      </c>
      <c r="P23" s="2">
        <v>43861</v>
      </c>
      <c r="Q23" t="s">
        <v>1</v>
      </c>
      <c r="R23" t="s">
        <v>231</v>
      </c>
      <c r="S23" t="s">
        <v>191</v>
      </c>
      <c r="T23" t="s">
        <v>37</v>
      </c>
      <c r="U23" t="s">
        <v>90</v>
      </c>
      <c r="V23" t="s">
        <v>38</v>
      </c>
    </row>
    <row r="24" spans="1:22" ht="14.25">
      <c r="A24">
        <v>100</v>
      </c>
      <c r="B24" t="s">
        <v>232</v>
      </c>
      <c r="C24" t="s">
        <v>233</v>
      </c>
      <c r="D24" t="s">
        <v>234</v>
      </c>
      <c r="E24" t="s">
        <v>235</v>
      </c>
      <c r="F24" t="s">
        <v>236</v>
      </c>
      <c r="G24" t="s">
        <v>237</v>
      </c>
      <c r="H24" t="s">
        <v>37</v>
      </c>
      <c r="I24" t="s">
        <v>4</v>
      </c>
      <c r="J24" t="s">
        <v>72</v>
      </c>
      <c r="K24" t="s">
        <v>87</v>
      </c>
      <c r="L24" t="s">
        <v>74</v>
      </c>
      <c r="M24" t="s">
        <v>75</v>
      </c>
      <c r="N24" t="s">
        <v>183</v>
      </c>
      <c r="O24" t="s">
        <v>15</v>
      </c>
      <c r="P24" s="2">
        <v>43861</v>
      </c>
      <c r="Q24" t="s">
        <v>1</v>
      </c>
      <c r="R24" t="s">
        <v>213</v>
      </c>
      <c r="S24" t="s">
        <v>49</v>
      </c>
      <c r="T24" t="s">
        <v>79</v>
      </c>
      <c r="U24" t="s">
        <v>80</v>
      </c>
      <c r="V24" t="s">
        <v>37</v>
      </c>
    </row>
    <row r="25" spans="1:22" ht="14.25">
      <c r="A25">
        <v>101</v>
      </c>
      <c r="B25" t="s">
        <v>238</v>
      </c>
      <c r="C25" t="s">
        <v>239</v>
      </c>
      <c r="D25" t="s">
        <v>240</v>
      </c>
      <c r="E25" t="s">
        <v>241</v>
      </c>
      <c r="F25" t="s">
        <v>242</v>
      </c>
      <c r="G25" t="s">
        <v>243</v>
      </c>
      <c r="H25" t="s">
        <v>38</v>
      </c>
      <c r="I25" t="s">
        <v>23</v>
      </c>
      <c r="J25" t="s">
        <v>72</v>
      </c>
      <c r="K25" t="s">
        <v>73</v>
      </c>
      <c r="L25" t="s">
        <v>74</v>
      </c>
      <c r="M25" t="s">
        <v>75</v>
      </c>
      <c r="N25" t="s">
        <v>183</v>
      </c>
      <c r="O25" t="s">
        <v>15</v>
      </c>
      <c r="P25" s="2">
        <v>43861</v>
      </c>
      <c r="Q25" t="s">
        <v>0</v>
      </c>
      <c r="R25" t="s">
        <v>98</v>
      </c>
      <c r="S25" t="s">
        <v>98</v>
      </c>
      <c r="T25" t="s">
        <v>89</v>
      </c>
      <c r="U25" t="s">
        <v>90</v>
      </c>
      <c r="V25" t="s">
        <v>37</v>
      </c>
    </row>
    <row r="26" spans="1:22" ht="14.25">
      <c r="A26">
        <v>102</v>
      </c>
      <c r="B26" t="s">
        <v>244</v>
      </c>
      <c r="C26" t="s">
        <v>245</v>
      </c>
      <c r="D26" t="s">
        <v>246</v>
      </c>
      <c r="E26" t="s">
        <v>247</v>
      </c>
      <c r="F26" t="s">
        <v>248</v>
      </c>
      <c r="G26" t="s">
        <v>249</v>
      </c>
      <c r="H26" t="s">
        <v>37</v>
      </c>
      <c r="I26" t="s">
        <v>30</v>
      </c>
      <c r="J26" t="s">
        <v>72</v>
      </c>
      <c r="K26" t="s">
        <v>87</v>
      </c>
      <c r="L26" t="s">
        <v>74</v>
      </c>
      <c r="M26" t="s">
        <v>75</v>
      </c>
      <c r="N26" t="s">
        <v>183</v>
      </c>
      <c r="O26" t="s">
        <v>15</v>
      </c>
      <c r="P26" s="2">
        <v>43861</v>
      </c>
      <c r="Q26" t="s">
        <v>0</v>
      </c>
      <c r="R26" t="s">
        <v>250</v>
      </c>
      <c r="S26" t="s">
        <v>122</v>
      </c>
      <c r="T26" t="s">
        <v>105</v>
      </c>
      <c r="U26" t="s">
        <v>124</v>
      </c>
      <c r="V26" t="s">
        <v>38</v>
      </c>
    </row>
    <row r="27" spans="1:22" ht="14.25">
      <c r="A27">
        <v>103</v>
      </c>
      <c r="B27" t="s">
        <v>251</v>
      </c>
      <c r="C27" t="s">
        <v>252</v>
      </c>
      <c r="D27" t="s">
        <v>253</v>
      </c>
      <c r="E27" t="s">
        <v>254</v>
      </c>
      <c r="F27" t="s">
        <v>255</v>
      </c>
      <c r="G27" t="s">
        <v>256</v>
      </c>
      <c r="H27" t="s">
        <v>38</v>
      </c>
      <c r="I27" t="s">
        <v>22</v>
      </c>
      <c r="J27" t="s">
        <v>72</v>
      </c>
      <c r="K27" t="s">
        <v>73</v>
      </c>
      <c r="L27" t="s">
        <v>74</v>
      </c>
      <c r="M27" t="s">
        <v>75</v>
      </c>
      <c r="N27" t="s">
        <v>183</v>
      </c>
      <c r="O27" t="s">
        <v>15</v>
      </c>
      <c r="P27" s="2">
        <v>43861</v>
      </c>
      <c r="Q27" t="s">
        <v>0</v>
      </c>
      <c r="R27" t="s">
        <v>257</v>
      </c>
      <c r="S27" t="s">
        <v>191</v>
      </c>
      <c r="T27" t="s">
        <v>258</v>
      </c>
      <c r="U27" t="s">
        <v>80</v>
      </c>
      <c r="V27" t="s">
        <v>37</v>
      </c>
    </row>
    <row r="28" spans="1:22" ht="14.25">
      <c r="A28">
        <v>104</v>
      </c>
      <c r="B28" t="s">
        <v>259</v>
      </c>
      <c r="C28" t="s">
        <v>260</v>
      </c>
      <c r="D28" t="s">
        <v>261</v>
      </c>
      <c r="E28" t="s">
        <v>262</v>
      </c>
      <c r="F28" t="s">
        <v>263</v>
      </c>
      <c r="G28" t="s">
        <v>264</v>
      </c>
      <c r="H28" t="s">
        <v>37</v>
      </c>
      <c r="I28" t="s">
        <v>8</v>
      </c>
      <c r="J28" t="s">
        <v>72</v>
      </c>
      <c r="K28" t="s">
        <v>87</v>
      </c>
      <c r="L28" t="s">
        <v>74</v>
      </c>
      <c r="M28" t="s">
        <v>75</v>
      </c>
      <c r="N28" t="s">
        <v>183</v>
      </c>
      <c r="O28" t="s">
        <v>15</v>
      </c>
      <c r="P28" s="2">
        <v>43861</v>
      </c>
      <c r="Q28" t="s">
        <v>0</v>
      </c>
      <c r="R28" t="s">
        <v>265</v>
      </c>
      <c r="S28" t="s">
        <v>176</v>
      </c>
      <c r="T28" t="s">
        <v>266</v>
      </c>
      <c r="U28" t="s">
        <v>80</v>
      </c>
      <c r="V28" t="s">
        <v>37</v>
      </c>
    </row>
    <row r="29" spans="1:22" ht="14.25">
      <c r="A29">
        <v>105</v>
      </c>
      <c r="B29" t="s">
        <v>267</v>
      </c>
      <c r="C29" t="s">
        <v>268</v>
      </c>
      <c r="D29" t="s">
        <v>269</v>
      </c>
      <c r="E29" t="s">
        <v>270</v>
      </c>
      <c r="F29" t="s">
        <v>271</v>
      </c>
      <c r="G29" t="s">
        <v>272</v>
      </c>
      <c r="H29" t="s">
        <v>38</v>
      </c>
      <c r="I29" t="s">
        <v>13</v>
      </c>
      <c r="J29" t="s">
        <v>72</v>
      </c>
      <c r="K29" t="s">
        <v>87</v>
      </c>
      <c r="L29" t="s">
        <v>74</v>
      </c>
      <c r="M29" t="s">
        <v>75</v>
      </c>
      <c r="N29" t="s">
        <v>183</v>
      </c>
      <c r="O29" t="s">
        <v>15</v>
      </c>
      <c r="P29" s="2">
        <v>43861</v>
      </c>
      <c r="Q29" t="s">
        <v>0</v>
      </c>
      <c r="R29" t="s">
        <v>213</v>
      </c>
      <c r="S29" t="s">
        <v>49</v>
      </c>
      <c r="T29" t="s">
        <v>37</v>
      </c>
      <c r="U29" t="s">
        <v>90</v>
      </c>
      <c r="V29" t="s">
        <v>38</v>
      </c>
    </row>
    <row r="30" spans="1:22" ht="14.25">
      <c r="A30">
        <v>106</v>
      </c>
      <c r="B30" t="s">
        <v>273</v>
      </c>
      <c r="C30" t="s">
        <v>274</v>
      </c>
      <c r="D30" t="s">
        <v>275</v>
      </c>
      <c r="E30" t="s">
        <v>276</v>
      </c>
      <c r="F30" t="s">
        <v>277</v>
      </c>
      <c r="G30" t="s">
        <v>256</v>
      </c>
      <c r="H30" t="s">
        <v>38</v>
      </c>
      <c r="I30" t="s">
        <v>22</v>
      </c>
      <c r="J30" t="s">
        <v>72</v>
      </c>
      <c r="K30" t="s">
        <v>73</v>
      </c>
      <c r="L30" t="s">
        <v>74</v>
      </c>
      <c r="M30" t="s">
        <v>75</v>
      </c>
      <c r="N30" t="s">
        <v>183</v>
      </c>
      <c r="O30" t="s">
        <v>15</v>
      </c>
      <c r="P30" s="2">
        <v>43861</v>
      </c>
      <c r="Q30" t="s">
        <v>0</v>
      </c>
      <c r="R30" t="s">
        <v>257</v>
      </c>
      <c r="S30" t="s">
        <v>191</v>
      </c>
      <c r="T30" t="s">
        <v>278</v>
      </c>
      <c r="U30" t="s">
        <v>80</v>
      </c>
      <c r="V30" t="s">
        <v>38</v>
      </c>
    </row>
    <row r="31" spans="1:22" ht="14.25">
      <c r="A31">
        <v>107</v>
      </c>
      <c r="B31" t="s">
        <v>279</v>
      </c>
      <c r="C31" t="s">
        <v>280</v>
      </c>
      <c r="D31" t="s">
        <v>281</v>
      </c>
      <c r="E31" t="s">
        <v>282</v>
      </c>
      <c r="F31" t="s">
        <v>283</v>
      </c>
      <c r="G31" t="s">
        <v>284</v>
      </c>
      <c r="H31" t="s">
        <v>37</v>
      </c>
      <c r="I31" t="s">
        <v>19</v>
      </c>
      <c r="J31" t="s">
        <v>72</v>
      </c>
      <c r="K31" t="s">
        <v>87</v>
      </c>
      <c r="L31" t="s">
        <v>74</v>
      </c>
      <c r="M31" t="s">
        <v>75</v>
      </c>
      <c r="N31" t="s">
        <v>183</v>
      </c>
      <c r="O31" t="s">
        <v>15</v>
      </c>
      <c r="P31" s="2">
        <v>43861</v>
      </c>
      <c r="Q31" t="s">
        <v>0</v>
      </c>
      <c r="R31" t="s">
        <v>131</v>
      </c>
      <c r="S31" t="s">
        <v>122</v>
      </c>
      <c r="T31" t="s">
        <v>285</v>
      </c>
      <c r="U31" t="s">
        <v>80</v>
      </c>
      <c r="V31" t="s">
        <v>37</v>
      </c>
    </row>
    <row r="32" spans="1:22" ht="14.25">
      <c r="A32">
        <v>108</v>
      </c>
      <c r="B32" t="s">
        <v>286</v>
      </c>
      <c r="C32" t="s">
        <v>287</v>
      </c>
      <c r="D32" t="s">
        <v>288</v>
      </c>
      <c r="E32" t="s">
        <v>289</v>
      </c>
      <c r="F32" t="s">
        <v>290</v>
      </c>
      <c r="G32" t="s">
        <v>284</v>
      </c>
      <c r="H32" t="s">
        <v>37</v>
      </c>
      <c r="I32" t="s">
        <v>19</v>
      </c>
      <c r="J32" t="s">
        <v>72</v>
      </c>
      <c r="K32" t="s">
        <v>87</v>
      </c>
      <c r="L32" t="s">
        <v>74</v>
      </c>
      <c r="M32" t="s">
        <v>75</v>
      </c>
      <c r="N32" t="s">
        <v>183</v>
      </c>
      <c r="O32" t="s">
        <v>15</v>
      </c>
      <c r="P32" s="2">
        <v>43861</v>
      </c>
      <c r="Q32" t="s">
        <v>0</v>
      </c>
      <c r="R32" t="s">
        <v>131</v>
      </c>
      <c r="S32" t="s">
        <v>122</v>
      </c>
      <c r="T32" t="s">
        <v>89</v>
      </c>
      <c r="U32" t="s">
        <v>90</v>
      </c>
      <c r="V32" t="s">
        <v>37</v>
      </c>
    </row>
    <row r="33" spans="1:22" ht="14.25">
      <c r="A33">
        <v>109</v>
      </c>
      <c r="B33" t="s">
        <v>291</v>
      </c>
      <c r="C33" t="s">
        <v>292</v>
      </c>
      <c r="D33" t="s">
        <v>293</v>
      </c>
      <c r="E33" t="s">
        <v>294</v>
      </c>
      <c r="F33" t="s">
        <v>295</v>
      </c>
      <c r="G33" t="s">
        <v>296</v>
      </c>
      <c r="H33" t="s">
        <v>37</v>
      </c>
      <c r="I33" t="s">
        <v>15</v>
      </c>
      <c r="J33" t="s">
        <v>72</v>
      </c>
      <c r="K33" t="s">
        <v>87</v>
      </c>
      <c r="L33" t="s">
        <v>74</v>
      </c>
      <c r="M33" t="s">
        <v>75</v>
      </c>
      <c r="N33" t="s">
        <v>183</v>
      </c>
      <c r="O33" t="s">
        <v>15</v>
      </c>
      <c r="P33" s="2">
        <v>43861</v>
      </c>
      <c r="Q33" t="s">
        <v>0</v>
      </c>
      <c r="R33" t="s">
        <v>213</v>
      </c>
      <c r="S33" t="s">
        <v>49</v>
      </c>
      <c r="T33" t="s">
        <v>79</v>
      </c>
      <c r="U33" t="s">
        <v>90</v>
      </c>
      <c r="V33" t="s">
        <v>38</v>
      </c>
    </row>
    <row r="34" spans="1:22" ht="14.25">
      <c r="A34">
        <v>2</v>
      </c>
      <c r="B34" t="s">
        <v>297</v>
      </c>
      <c r="C34" t="s">
        <v>298</v>
      </c>
      <c r="D34" t="s">
        <v>299</v>
      </c>
      <c r="E34" t="s">
        <v>300</v>
      </c>
      <c r="F34" t="s">
        <v>301</v>
      </c>
      <c r="G34" t="s">
        <v>302</v>
      </c>
      <c r="H34" t="s">
        <v>38</v>
      </c>
      <c r="I34" t="s">
        <v>7</v>
      </c>
      <c r="J34" t="s">
        <v>72</v>
      </c>
      <c r="K34" t="s">
        <v>87</v>
      </c>
      <c r="L34" t="s">
        <v>74</v>
      </c>
      <c r="M34" t="s">
        <v>75</v>
      </c>
      <c r="N34" t="s">
        <v>303</v>
      </c>
      <c r="O34" t="s">
        <v>7</v>
      </c>
      <c r="P34" s="2">
        <v>43817</v>
      </c>
      <c r="Q34" t="s">
        <v>0</v>
      </c>
      <c r="R34" t="s">
        <v>304</v>
      </c>
      <c r="S34" t="s">
        <v>98</v>
      </c>
      <c r="T34" t="s">
        <v>305</v>
      </c>
      <c r="U34" t="s">
        <v>306</v>
      </c>
      <c r="V34" t="s">
        <v>37</v>
      </c>
    </row>
    <row r="35" spans="1:22" ht="14.25">
      <c r="A35">
        <v>7</v>
      </c>
      <c r="B35" t="s">
        <v>307</v>
      </c>
      <c r="C35" t="s">
        <v>308</v>
      </c>
      <c r="D35" t="s">
        <v>309</v>
      </c>
      <c r="E35" t="s">
        <v>310</v>
      </c>
      <c r="F35" t="s">
        <v>311</v>
      </c>
      <c r="G35" t="s">
        <v>312</v>
      </c>
      <c r="H35" t="s">
        <v>37</v>
      </c>
      <c r="I35" t="s">
        <v>29</v>
      </c>
      <c r="J35" t="s">
        <v>72</v>
      </c>
      <c r="K35" t="s">
        <v>87</v>
      </c>
      <c r="L35" t="s">
        <v>74</v>
      </c>
      <c r="M35" t="s">
        <v>75</v>
      </c>
      <c r="N35" t="s">
        <v>303</v>
      </c>
      <c r="O35" t="s">
        <v>7</v>
      </c>
      <c r="P35" s="2">
        <v>43817</v>
      </c>
      <c r="Q35" t="s">
        <v>0</v>
      </c>
      <c r="R35" t="s">
        <v>131</v>
      </c>
      <c r="S35" t="s">
        <v>313</v>
      </c>
      <c r="T35" t="s">
        <v>305</v>
      </c>
      <c r="U35" t="s">
        <v>306</v>
      </c>
      <c r="V35" t="s">
        <v>38</v>
      </c>
    </row>
    <row r="36" spans="1:22" ht="14.25">
      <c r="A36">
        <v>11</v>
      </c>
      <c r="B36" t="s">
        <v>314</v>
      </c>
      <c r="C36" t="s">
        <v>315</v>
      </c>
      <c r="D36" t="s">
        <v>316</v>
      </c>
      <c r="E36" t="s">
        <v>317</v>
      </c>
      <c r="F36" t="s">
        <v>318</v>
      </c>
      <c r="G36" t="s">
        <v>319</v>
      </c>
      <c r="H36" t="s">
        <v>37</v>
      </c>
      <c r="I36" t="s">
        <v>9</v>
      </c>
      <c r="J36" t="s">
        <v>72</v>
      </c>
      <c r="K36" t="s">
        <v>87</v>
      </c>
      <c r="L36" t="s">
        <v>74</v>
      </c>
      <c r="M36" t="s">
        <v>75</v>
      </c>
      <c r="N36" t="s">
        <v>303</v>
      </c>
      <c r="O36" t="s">
        <v>7</v>
      </c>
      <c r="P36" s="2">
        <v>43817</v>
      </c>
      <c r="Q36" t="s">
        <v>0</v>
      </c>
      <c r="R36" t="s">
        <v>49</v>
      </c>
      <c r="S36" t="s">
        <v>49</v>
      </c>
      <c r="T36" t="s">
        <v>305</v>
      </c>
      <c r="U36" t="s">
        <v>90</v>
      </c>
      <c r="V36" t="s">
        <v>37</v>
      </c>
    </row>
    <row r="37" spans="1:22" ht="14.25">
      <c r="A37">
        <v>12</v>
      </c>
      <c r="B37" t="s">
        <v>320</v>
      </c>
      <c r="C37" t="s">
        <v>321</v>
      </c>
      <c r="D37" t="s">
        <v>322</v>
      </c>
      <c r="E37" t="s">
        <v>323</v>
      </c>
      <c r="F37" t="s">
        <v>324</v>
      </c>
      <c r="G37" t="s">
        <v>325</v>
      </c>
      <c r="H37" t="s">
        <v>38</v>
      </c>
      <c r="I37" t="s">
        <v>14</v>
      </c>
      <c r="J37" t="s">
        <v>72</v>
      </c>
      <c r="K37" t="s">
        <v>87</v>
      </c>
      <c r="L37" t="s">
        <v>74</v>
      </c>
      <c r="M37" t="s">
        <v>75</v>
      </c>
      <c r="N37" t="s">
        <v>303</v>
      </c>
      <c r="O37" t="s">
        <v>7</v>
      </c>
      <c r="P37" s="2">
        <v>43817</v>
      </c>
      <c r="Q37" t="s">
        <v>0</v>
      </c>
      <c r="R37" t="s">
        <v>326</v>
      </c>
      <c r="S37" t="s">
        <v>191</v>
      </c>
      <c r="T37" t="s">
        <v>305</v>
      </c>
      <c r="U37" t="s">
        <v>90</v>
      </c>
      <c r="V37" t="s">
        <v>38</v>
      </c>
    </row>
    <row r="38" spans="1:22" ht="14.25">
      <c r="A38">
        <v>13</v>
      </c>
      <c r="B38" t="s">
        <v>327</v>
      </c>
      <c r="C38" t="s">
        <v>328</v>
      </c>
      <c r="D38" t="s">
        <v>329</v>
      </c>
      <c r="E38" t="s">
        <v>330</v>
      </c>
      <c r="F38" t="s">
        <v>331</v>
      </c>
      <c r="G38" t="s">
        <v>332</v>
      </c>
      <c r="H38" t="s">
        <v>38</v>
      </c>
      <c r="I38" t="s">
        <v>14</v>
      </c>
      <c r="J38" t="s">
        <v>72</v>
      </c>
      <c r="K38" t="s">
        <v>87</v>
      </c>
      <c r="L38" t="s">
        <v>74</v>
      </c>
      <c r="M38" t="s">
        <v>75</v>
      </c>
      <c r="N38" t="s">
        <v>303</v>
      </c>
      <c r="O38" t="s">
        <v>7</v>
      </c>
      <c r="P38" s="2">
        <v>43817</v>
      </c>
      <c r="Q38" t="s">
        <v>0</v>
      </c>
      <c r="R38" t="s">
        <v>131</v>
      </c>
      <c r="S38" t="s">
        <v>313</v>
      </c>
      <c r="T38" t="s">
        <v>305</v>
      </c>
      <c r="U38" t="s">
        <v>90</v>
      </c>
      <c r="V38" t="s">
        <v>37</v>
      </c>
    </row>
    <row r="39" spans="1:22" ht="14.25">
      <c r="A39">
        <v>20</v>
      </c>
      <c r="B39" t="s">
        <v>333</v>
      </c>
      <c r="C39" t="s">
        <v>334</v>
      </c>
      <c r="D39" t="s">
        <v>335</v>
      </c>
      <c r="E39" t="s">
        <v>336</v>
      </c>
      <c r="F39" t="s">
        <v>337</v>
      </c>
      <c r="G39" t="s">
        <v>338</v>
      </c>
      <c r="H39" t="s">
        <v>38</v>
      </c>
      <c r="I39" t="s">
        <v>24</v>
      </c>
      <c r="J39" t="s">
        <v>72</v>
      </c>
      <c r="K39" t="s">
        <v>339</v>
      </c>
      <c r="L39" t="s">
        <v>74</v>
      </c>
      <c r="M39" t="s">
        <v>75</v>
      </c>
      <c r="N39" t="s">
        <v>303</v>
      </c>
      <c r="O39" t="s">
        <v>7</v>
      </c>
      <c r="P39" s="2">
        <v>43817</v>
      </c>
      <c r="Q39" t="s">
        <v>0</v>
      </c>
      <c r="R39" t="s">
        <v>340</v>
      </c>
      <c r="S39" t="s">
        <v>191</v>
      </c>
      <c r="T39" t="s">
        <v>305</v>
      </c>
      <c r="U39" t="s">
        <v>90</v>
      </c>
      <c r="V39" t="s">
        <v>38</v>
      </c>
    </row>
    <row r="40" spans="1:22" ht="14.25">
      <c r="A40">
        <v>22</v>
      </c>
      <c r="B40" t="s">
        <v>341</v>
      </c>
      <c r="C40" t="s">
        <v>342</v>
      </c>
      <c r="D40" t="s">
        <v>343</v>
      </c>
      <c r="E40" t="s">
        <v>323</v>
      </c>
      <c r="F40" t="s">
        <v>344</v>
      </c>
      <c r="G40" t="s">
        <v>345</v>
      </c>
      <c r="H40" t="s">
        <v>38</v>
      </c>
      <c r="I40" t="s">
        <v>17</v>
      </c>
      <c r="J40" t="s">
        <v>72</v>
      </c>
      <c r="K40" t="s">
        <v>87</v>
      </c>
      <c r="L40" t="s">
        <v>74</v>
      </c>
      <c r="M40" t="s">
        <v>75</v>
      </c>
      <c r="N40" t="s">
        <v>303</v>
      </c>
      <c r="O40" t="s">
        <v>7</v>
      </c>
      <c r="P40" s="2">
        <v>43817</v>
      </c>
      <c r="Q40" t="s">
        <v>0</v>
      </c>
      <c r="R40" t="s">
        <v>213</v>
      </c>
      <c r="S40" t="s">
        <v>191</v>
      </c>
      <c r="T40" t="s">
        <v>305</v>
      </c>
      <c r="U40" t="s">
        <v>90</v>
      </c>
      <c r="V40" t="s">
        <v>38</v>
      </c>
    </row>
    <row r="41" spans="1:22" ht="14.25">
      <c r="A41">
        <v>23</v>
      </c>
      <c r="B41" t="s">
        <v>346</v>
      </c>
      <c r="C41" t="s">
        <v>347</v>
      </c>
      <c r="D41" t="s">
        <v>348</v>
      </c>
      <c r="E41" t="s">
        <v>349</v>
      </c>
      <c r="F41" t="s">
        <v>350</v>
      </c>
      <c r="G41" t="s">
        <v>351</v>
      </c>
      <c r="H41" t="s">
        <v>38</v>
      </c>
      <c r="I41" t="s">
        <v>24</v>
      </c>
      <c r="J41" t="s">
        <v>72</v>
      </c>
      <c r="K41" t="s">
        <v>87</v>
      </c>
      <c r="L41" t="s">
        <v>74</v>
      </c>
      <c r="M41" t="s">
        <v>75</v>
      </c>
      <c r="N41" t="s">
        <v>303</v>
      </c>
      <c r="O41" t="s">
        <v>7</v>
      </c>
      <c r="P41" s="2">
        <v>43817</v>
      </c>
      <c r="Q41" t="s">
        <v>0</v>
      </c>
      <c r="R41" t="s">
        <v>340</v>
      </c>
      <c r="S41" t="s">
        <v>191</v>
      </c>
      <c r="T41" t="s">
        <v>305</v>
      </c>
      <c r="U41" t="s">
        <v>90</v>
      </c>
      <c r="V41" t="s">
        <v>37</v>
      </c>
    </row>
    <row r="42" spans="1:22" ht="14.25">
      <c r="A42">
        <v>24</v>
      </c>
      <c r="B42" t="s">
        <v>352</v>
      </c>
      <c r="C42" t="s">
        <v>353</v>
      </c>
      <c r="D42" t="s">
        <v>354</v>
      </c>
      <c r="E42" t="s">
        <v>355</v>
      </c>
      <c r="F42" t="s">
        <v>356</v>
      </c>
      <c r="G42" t="s">
        <v>357</v>
      </c>
      <c r="H42" t="s">
        <v>38</v>
      </c>
      <c r="I42" t="s">
        <v>14</v>
      </c>
      <c r="J42" t="s">
        <v>72</v>
      </c>
      <c r="K42" t="s">
        <v>87</v>
      </c>
      <c r="L42" t="s">
        <v>74</v>
      </c>
      <c r="M42" t="s">
        <v>75</v>
      </c>
      <c r="N42" t="s">
        <v>303</v>
      </c>
      <c r="O42" t="s">
        <v>7</v>
      </c>
      <c r="P42" s="2">
        <v>43817</v>
      </c>
      <c r="Q42" t="s">
        <v>0</v>
      </c>
      <c r="R42" t="s">
        <v>213</v>
      </c>
      <c r="S42" t="s">
        <v>191</v>
      </c>
      <c r="T42" t="s">
        <v>305</v>
      </c>
      <c r="U42" t="s">
        <v>90</v>
      </c>
      <c r="V42" t="s">
        <v>38</v>
      </c>
    </row>
    <row r="43" spans="1:22" ht="14.25">
      <c r="A43">
        <v>28</v>
      </c>
      <c r="B43" t="s">
        <v>81</v>
      </c>
      <c r="C43" t="s">
        <v>358</v>
      </c>
      <c r="D43" t="s">
        <v>359</v>
      </c>
      <c r="E43" t="s">
        <v>360</v>
      </c>
      <c r="F43" t="s">
        <v>361</v>
      </c>
      <c r="G43" t="s">
        <v>362</v>
      </c>
      <c r="H43" t="s">
        <v>37</v>
      </c>
      <c r="I43" t="s">
        <v>15</v>
      </c>
      <c r="J43" t="s">
        <v>72</v>
      </c>
      <c r="K43" t="s">
        <v>73</v>
      </c>
      <c r="L43" t="s">
        <v>74</v>
      </c>
      <c r="M43" t="s">
        <v>75</v>
      </c>
      <c r="N43" t="s">
        <v>303</v>
      </c>
      <c r="O43" t="s">
        <v>7</v>
      </c>
      <c r="P43" s="2">
        <v>43817</v>
      </c>
      <c r="Q43" t="s">
        <v>0</v>
      </c>
      <c r="R43" t="s">
        <v>131</v>
      </c>
      <c r="S43" t="s">
        <v>313</v>
      </c>
      <c r="T43" t="s">
        <v>305</v>
      </c>
      <c r="U43" t="s">
        <v>306</v>
      </c>
      <c r="V43" t="s">
        <v>38</v>
      </c>
    </row>
    <row r="44" spans="1:22" ht="14.25">
      <c r="A44">
        <v>33</v>
      </c>
      <c r="B44" t="s">
        <v>363</v>
      </c>
      <c r="C44" t="s">
        <v>364</v>
      </c>
      <c r="D44" t="s">
        <v>365</v>
      </c>
      <c r="E44" t="s">
        <v>366</v>
      </c>
      <c r="F44" t="s">
        <v>367</v>
      </c>
      <c r="G44" t="s">
        <v>368</v>
      </c>
      <c r="H44" t="s">
        <v>37</v>
      </c>
      <c r="I44" t="s">
        <v>16</v>
      </c>
      <c r="J44" t="s">
        <v>72</v>
      </c>
      <c r="K44" t="s">
        <v>73</v>
      </c>
      <c r="L44" t="s">
        <v>74</v>
      </c>
      <c r="M44" t="s">
        <v>75</v>
      </c>
      <c r="N44" t="s">
        <v>303</v>
      </c>
      <c r="O44" t="s">
        <v>7</v>
      </c>
      <c r="P44" s="2">
        <v>43817</v>
      </c>
      <c r="Q44" t="s">
        <v>0</v>
      </c>
      <c r="R44" t="s">
        <v>49</v>
      </c>
      <c r="S44" t="s">
        <v>49</v>
      </c>
      <c r="T44" t="s">
        <v>305</v>
      </c>
      <c r="U44" t="s">
        <v>306</v>
      </c>
      <c r="V44" t="s">
        <v>38</v>
      </c>
    </row>
    <row r="45" spans="1:22" ht="14.25">
      <c r="A45">
        <v>37</v>
      </c>
      <c r="B45" t="s">
        <v>369</v>
      </c>
      <c r="C45" t="s">
        <v>370</v>
      </c>
      <c r="D45" t="s">
        <v>371</v>
      </c>
      <c r="E45" t="s">
        <v>372</v>
      </c>
      <c r="F45" s="1" t="s">
        <v>373</v>
      </c>
      <c r="G45" t="s">
        <v>374</v>
      </c>
      <c r="H45" t="s">
        <v>38</v>
      </c>
      <c r="I45" t="s">
        <v>9</v>
      </c>
      <c r="J45" t="s">
        <v>72</v>
      </c>
      <c r="K45" t="s">
        <v>73</v>
      </c>
      <c r="L45" t="s">
        <v>74</v>
      </c>
      <c r="M45" t="s">
        <v>75</v>
      </c>
      <c r="N45" t="s">
        <v>303</v>
      </c>
      <c r="O45" t="s">
        <v>7</v>
      </c>
      <c r="P45" s="2">
        <v>43817</v>
      </c>
      <c r="Q45" t="s">
        <v>0</v>
      </c>
      <c r="R45" t="s">
        <v>131</v>
      </c>
      <c r="S45" t="s">
        <v>313</v>
      </c>
      <c r="T45" t="s">
        <v>305</v>
      </c>
      <c r="U45" t="s">
        <v>90</v>
      </c>
      <c r="V45" t="s">
        <v>38</v>
      </c>
    </row>
    <row r="46" spans="1:22" ht="14.25">
      <c r="A46">
        <v>38</v>
      </c>
      <c r="B46" t="s">
        <v>375</v>
      </c>
      <c r="C46" t="s">
        <v>376</v>
      </c>
      <c r="D46" t="s">
        <v>377</v>
      </c>
      <c r="E46" t="s">
        <v>141</v>
      </c>
      <c r="F46" t="s">
        <v>378</v>
      </c>
      <c r="G46" t="s">
        <v>379</v>
      </c>
      <c r="H46" t="s">
        <v>37</v>
      </c>
      <c r="I46" t="s">
        <v>14</v>
      </c>
      <c r="J46" t="s">
        <v>72</v>
      </c>
      <c r="K46" t="s">
        <v>87</v>
      </c>
      <c r="L46" t="s">
        <v>74</v>
      </c>
      <c r="M46" t="s">
        <v>75</v>
      </c>
      <c r="N46" t="s">
        <v>303</v>
      </c>
      <c r="O46" t="s">
        <v>7</v>
      </c>
      <c r="P46" s="2">
        <v>43817</v>
      </c>
      <c r="Q46" t="s">
        <v>0</v>
      </c>
      <c r="R46" t="s">
        <v>77</v>
      </c>
      <c r="S46" t="s">
        <v>191</v>
      </c>
      <c r="T46" t="s">
        <v>305</v>
      </c>
      <c r="U46" t="s">
        <v>90</v>
      </c>
      <c r="V46" t="s">
        <v>38</v>
      </c>
    </row>
    <row r="47" spans="1:22" ht="14.25">
      <c r="A47">
        <v>43</v>
      </c>
      <c r="B47" t="s">
        <v>380</v>
      </c>
      <c r="C47" t="s">
        <v>381</v>
      </c>
      <c r="D47" t="s">
        <v>382</v>
      </c>
      <c r="E47" t="s">
        <v>383</v>
      </c>
      <c r="F47" t="s">
        <v>384</v>
      </c>
      <c r="G47" t="s">
        <v>385</v>
      </c>
      <c r="H47" t="s">
        <v>37</v>
      </c>
      <c r="I47" t="s">
        <v>27</v>
      </c>
      <c r="J47" t="s">
        <v>72</v>
      </c>
      <c r="K47" t="s">
        <v>73</v>
      </c>
      <c r="L47" t="s">
        <v>74</v>
      </c>
      <c r="M47" t="s">
        <v>75</v>
      </c>
      <c r="N47" t="s">
        <v>303</v>
      </c>
      <c r="O47" t="s">
        <v>7</v>
      </c>
      <c r="P47" s="2">
        <v>43817</v>
      </c>
      <c r="Q47" t="s">
        <v>0</v>
      </c>
      <c r="R47" t="s">
        <v>213</v>
      </c>
      <c r="S47" t="s">
        <v>191</v>
      </c>
      <c r="T47" t="s">
        <v>305</v>
      </c>
      <c r="U47" t="s">
        <v>90</v>
      </c>
      <c r="V47" t="s">
        <v>38</v>
      </c>
    </row>
    <row r="48" spans="1:22" ht="14.25">
      <c r="A48">
        <v>44</v>
      </c>
      <c r="B48" t="s">
        <v>297</v>
      </c>
      <c r="C48" t="s">
        <v>386</v>
      </c>
      <c r="D48" t="s">
        <v>387</v>
      </c>
      <c r="E48" t="s">
        <v>102</v>
      </c>
      <c r="F48" t="s">
        <v>388</v>
      </c>
      <c r="G48" t="s">
        <v>389</v>
      </c>
      <c r="H48" t="s">
        <v>38</v>
      </c>
      <c r="I48" t="s">
        <v>17</v>
      </c>
      <c r="J48" t="s">
        <v>72</v>
      </c>
      <c r="K48" t="s">
        <v>87</v>
      </c>
      <c r="L48" t="s">
        <v>74</v>
      </c>
      <c r="M48" t="s">
        <v>75</v>
      </c>
      <c r="N48" t="s">
        <v>303</v>
      </c>
      <c r="O48" t="s">
        <v>7</v>
      </c>
      <c r="P48" s="2">
        <v>43817</v>
      </c>
      <c r="Q48" t="s">
        <v>0</v>
      </c>
      <c r="R48" t="s">
        <v>131</v>
      </c>
      <c r="S48" t="s">
        <v>313</v>
      </c>
      <c r="T48" t="s">
        <v>305</v>
      </c>
      <c r="U48" t="s">
        <v>306</v>
      </c>
      <c r="V48" t="s">
        <v>37</v>
      </c>
    </row>
    <row r="49" spans="1:22" ht="14.25">
      <c r="A49">
        <v>46</v>
      </c>
      <c r="B49" t="s">
        <v>220</v>
      </c>
      <c r="C49" t="s">
        <v>221</v>
      </c>
      <c r="D49" t="s">
        <v>222</v>
      </c>
      <c r="E49" t="s">
        <v>223</v>
      </c>
      <c r="F49" t="s">
        <v>224</v>
      </c>
      <c r="G49" t="s">
        <v>225</v>
      </c>
      <c r="H49" t="s">
        <v>38</v>
      </c>
      <c r="I49" t="s">
        <v>12</v>
      </c>
      <c r="J49" t="s">
        <v>72</v>
      </c>
      <c r="K49" t="s">
        <v>87</v>
      </c>
      <c r="L49" t="s">
        <v>74</v>
      </c>
      <c r="M49" t="s">
        <v>75</v>
      </c>
      <c r="N49" t="s">
        <v>303</v>
      </c>
      <c r="O49" t="s">
        <v>7</v>
      </c>
      <c r="P49" s="2">
        <v>43817</v>
      </c>
      <c r="Q49" t="s">
        <v>0</v>
      </c>
      <c r="R49" t="s">
        <v>98</v>
      </c>
      <c r="S49" t="s">
        <v>98</v>
      </c>
      <c r="T49" t="s">
        <v>305</v>
      </c>
      <c r="U49" t="s">
        <v>90</v>
      </c>
      <c r="V49" t="s">
        <v>38</v>
      </c>
    </row>
    <row r="50" spans="1:22" ht="14.25">
      <c r="A50">
        <v>51</v>
      </c>
      <c r="B50" t="s">
        <v>390</v>
      </c>
      <c r="C50" t="s">
        <v>391</v>
      </c>
      <c r="D50" t="s">
        <v>392</v>
      </c>
      <c r="E50" t="s">
        <v>393</v>
      </c>
      <c r="F50" t="s">
        <v>394</v>
      </c>
      <c r="G50" t="s">
        <v>395</v>
      </c>
      <c r="H50" t="s">
        <v>38</v>
      </c>
      <c r="I50" t="s">
        <v>17</v>
      </c>
      <c r="J50" t="s">
        <v>72</v>
      </c>
      <c r="K50" t="s">
        <v>87</v>
      </c>
      <c r="L50" t="s">
        <v>74</v>
      </c>
      <c r="M50" t="s">
        <v>75</v>
      </c>
      <c r="N50" t="s">
        <v>303</v>
      </c>
      <c r="O50" t="s">
        <v>7</v>
      </c>
      <c r="P50" s="2">
        <v>43817</v>
      </c>
      <c r="Q50" t="s">
        <v>0</v>
      </c>
      <c r="R50" t="s">
        <v>49</v>
      </c>
      <c r="S50" t="s">
        <v>49</v>
      </c>
      <c r="T50" t="s">
        <v>305</v>
      </c>
      <c r="U50" t="s">
        <v>90</v>
      </c>
      <c r="V50" t="s">
        <v>37</v>
      </c>
    </row>
    <row r="51" spans="1:22" ht="14.25">
      <c r="A51">
        <v>53</v>
      </c>
      <c r="B51" t="s">
        <v>396</v>
      </c>
      <c r="C51" t="s">
        <v>397</v>
      </c>
      <c r="D51" t="s">
        <v>398</v>
      </c>
      <c r="E51" t="s">
        <v>399</v>
      </c>
      <c r="F51" t="s">
        <v>400</v>
      </c>
      <c r="G51" t="s">
        <v>401</v>
      </c>
      <c r="H51" t="s">
        <v>38</v>
      </c>
      <c r="I51" t="s">
        <v>4</v>
      </c>
      <c r="J51" t="s">
        <v>72</v>
      </c>
      <c r="K51" t="s">
        <v>87</v>
      </c>
      <c r="L51" t="s">
        <v>74</v>
      </c>
      <c r="M51" t="s">
        <v>75</v>
      </c>
      <c r="N51" t="s">
        <v>303</v>
      </c>
      <c r="O51" t="s">
        <v>7</v>
      </c>
      <c r="P51" s="2">
        <v>43817</v>
      </c>
      <c r="Q51" t="s">
        <v>0</v>
      </c>
      <c r="R51" t="s">
        <v>402</v>
      </c>
      <c r="S51" t="s">
        <v>49</v>
      </c>
      <c r="T51" t="s">
        <v>403</v>
      </c>
      <c r="U51" t="s">
        <v>90</v>
      </c>
      <c r="V51" t="s">
        <v>38</v>
      </c>
    </row>
    <row r="52" spans="1:22" ht="14.25">
      <c r="A52">
        <v>57</v>
      </c>
      <c r="B52" t="s">
        <v>404</v>
      </c>
      <c r="C52" t="s">
        <v>405</v>
      </c>
      <c r="D52" t="s">
        <v>406</v>
      </c>
      <c r="E52" t="s">
        <v>407</v>
      </c>
      <c r="F52" t="s">
        <v>408</v>
      </c>
      <c r="G52" t="s">
        <v>409</v>
      </c>
      <c r="H52" t="s">
        <v>37</v>
      </c>
      <c r="I52" t="s">
        <v>29</v>
      </c>
      <c r="J52" t="s">
        <v>72</v>
      </c>
      <c r="K52" t="s">
        <v>87</v>
      </c>
      <c r="L52" t="s">
        <v>74</v>
      </c>
      <c r="M52" t="s">
        <v>75</v>
      </c>
      <c r="N52" t="s">
        <v>303</v>
      </c>
      <c r="O52" t="s">
        <v>7</v>
      </c>
      <c r="P52" s="2">
        <v>43817</v>
      </c>
      <c r="Q52" t="s">
        <v>0</v>
      </c>
      <c r="R52" t="s">
        <v>213</v>
      </c>
      <c r="S52" t="s">
        <v>191</v>
      </c>
      <c r="T52" t="s">
        <v>305</v>
      </c>
      <c r="U52" t="s">
        <v>90</v>
      </c>
      <c r="V52" t="s">
        <v>38</v>
      </c>
    </row>
    <row r="53" spans="1:22" ht="14.25">
      <c r="A53">
        <v>58</v>
      </c>
      <c r="B53" t="s">
        <v>380</v>
      </c>
      <c r="C53" t="s">
        <v>410</v>
      </c>
      <c r="D53" t="s">
        <v>411</v>
      </c>
      <c r="E53" t="s">
        <v>412</v>
      </c>
      <c r="F53" t="s">
        <v>408</v>
      </c>
      <c r="G53" t="s">
        <v>409</v>
      </c>
      <c r="H53" t="s">
        <v>37</v>
      </c>
      <c r="I53" t="s">
        <v>29</v>
      </c>
      <c r="J53" t="s">
        <v>72</v>
      </c>
      <c r="K53" t="s">
        <v>87</v>
      </c>
      <c r="L53" t="s">
        <v>74</v>
      </c>
      <c r="M53" t="s">
        <v>75</v>
      </c>
      <c r="N53" t="s">
        <v>303</v>
      </c>
      <c r="O53" t="s">
        <v>7</v>
      </c>
      <c r="P53" s="2">
        <v>43817</v>
      </c>
      <c r="Q53" t="s">
        <v>0</v>
      </c>
      <c r="R53" t="s">
        <v>213</v>
      </c>
      <c r="S53" t="s">
        <v>191</v>
      </c>
      <c r="T53" t="s">
        <v>305</v>
      </c>
      <c r="U53" t="s">
        <v>90</v>
      </c>
      <c r="V53" t="s">
        <v>38</v>
      </c>
    </row>
    <row r="54" spans="1:22" ht="14.25">
      <c r="A54">
        <v>59</v>
      </c>
      <c r="B54" t="s">
        <v>413</v>
      </c>
      <c r="C54" t="s">
        <v>414</v>
      </c>
      <c r="D54" t="s">
        <v>415</v>
      </c>
      <c r="E54" t="s">
        <v>148</v>
      </c>
      <c r="F54" t="s">
        <v>416</v>
      </c>
      <c r="G54" t="s">
        <v>417</v>
      </c>
      <c r="H54" t="s">
        <v>38</v>
      </c>
      <c r="I54" t="s">
        <v>18</v>
      </c>
      <c r="J54" t="s">
        <v>72</v>
      </c>
      <c r="K54" t="s">
        <v>73</v>
      </c>
      <c r="L54" t="s">
        <v>74</v>
      </c>
      <c r="M54" t="s">
        <v>75</v>
      </c>
      <c r="N54" t="s">
        <v>303</v>
      </c>
      <c r="O54" t="s">
        <v>7</v>
      </c>
      <c r="P54" s="2">
        <v>43817</v>
      </c>
      <c r="Q54" t="s">
        <v>0</v>
      </c>
      <c r="R54" t="s">
        <v>418</v>
      </c>
      <c r="S54" t="s">
        <v>191</v>
      </c>
      <c r="T54" t="s">
        <v>305</v>
      </c>
      <c r="U54" t="s">
        <v>90</v>
      </c>
      <c r="V54" t="s">
        <v>38</v>
      </c>
    </row>
    <row r="55" spans="1:22" ht="14.25">
      <c r="A55">
        <v>62</v>
      </c>
      <c r="B55" t="s">
        <v>419</v>
      </c>
      <c r="C55" t="s">
        <v>420</v>
      </c>
      <c r="D55" t="s">
        <v>421</v>
      </c>
      <c r="E55" t="s">
        <v>422</v>
      </c>
      <c r="F55" t="s">
        <v>423</v>
      </c>
      <c r="G55" t="s">
        <v>424</v>
      </c>
      <c r="H55" t="s">
        <v>38</v>
      </c>
      <c r="I55" t="s">
        <v>9</v>
      </c>
      <c r="J55" t="s">
        <v>72</v>
      </c>
      <c r="K55" t="s">
        <v>87</v>
      </c>
      <c r="L55" t="s">
        <v>74</v>
      </c>
      <c r="M55" t="s">
        <v>75</v>
      </c>
      <c r="N55" t="s">
        <v>303</v>
      </c>
      <c r="O55" t="s">
        <v>7</v>
      </c>
      <c r="P55" s="2">
        <v>43817</v>
      </c>
      <c r="Q55" t="s">
        <v>0</v>
      </c>
      <c r="R55" t="s">
        <v>131</v>
      </c>
      <c r="S55" t="s">
        <v>313</v>
      </c>
      <c r="T55" t="s">
        <v>425</v>
      </c>
      <c r="U55" t="s">
        <v>90</v>
      </c>
      <c r="V55" t="s">
        <v>37</v>
      </c>
    </row>
    <row r="56" spans="1:22" ht="14.25">
      <c r="A56">
        <v>8</v>
      </c>
      <c r="B56" t="s">
        <v>426</v>
      </c>
      <c r="C56" t="s">
        <v>427</v>
      </c>
      <c r="D56" t="s">
        <v>428</v>
      </c>
      <c r="E56" t="s">
        <v>429</v>
      </c>
      <c r="F56" t="s">
        <v>430</v>
      </c>
      <c r="G56" t="s">
        <v>312</v>
      </c>
      <c r="H56" t="s">
        <v>37</v>
      </c>
      <c r="I56" t="s">
        <v>29</v>
      </c>
      <c r="J56" t="s">
        <v>72</v>
      </c>
      <c r="K56" t="s">
        <v>87</v>
      </c>
      <c r="L56" t="s">
        <v>74</v>
      </c>
      <c r="M56" t="s">
        <v>75</v>
      </c>
      <c r="N56" t="s">
        <v>431</v>
      </c>
      <c r="O56" t="s">
        <v>9</v>
      </c>
      <c r="P56" s="2">
        <v>43801</v>
      </c>
      <c r="Q56" t="s">
        <v>0</v>
      </c>
      <c r="R56" t="s">
        <v>402</v>
      </c>
      <c r="S56" t="s">
        <v>49</v>
      </c>
      <c r="T56" t="s">
        <v>305</v>
      </c>
      <c r="U56" t="s">
        <v>90</v>
      </c>
      <c r="V56" t="s">
        <v>38</v>
      </c>
    </row>
    <row r="57" spans="1:22" ht="14.25">
      <c r="A57">
        <v>14</v>
      </c>
      <c r="B57" t="s">
        <v>432</v>
      </c>
      <c r="C57" t="s">
        <v>433</v>
      </c>
      <c r="D57" t="s">
        <v>434</v>
      </c>
      <c r="E57" t="s">
        <v>323</v>
      </c>
      <c r="F57" t="s">
        <v>435</v>
      </c>
      <c r="G57" t="s">
        <v>436</v>
      </c>
      <c r="H57" t="s">
        <v>38</v>
      </c>
      <c r="I57" t="s">
        <v>10</v>
      </c>
      <c r="J57" t="s">
        <v>72</v>
      </c>
      <c r="K57" t="s">
        <v>87</v>
      </c>
      <c r="L57" t="s">
        <v>74</v>
      </c>
      <c r="M57" t="s">
        <v>75</v>
      </c>
      <c r="N57" t="s">
        <v>431</v>
      </c>
      <c r="O57" t="s">
        <v>9</v>
      </c>
      <c r="P57" s="2">
        <v>43801</v>
      </c>
      <c r="Q57" t="s">
        <v>0</v>
      </c>
      <c r="R57" t="s">
        <v>199</v>
      </c>
      <c r="S57" t="s">
        <v>199</v>
      </c>
      <c r="T57" t="s">
        <v>305</v>
      </c>
      <c r="U57" t="s">
        <v>80</v>
      </c>
      <c r="V57" t="s">
        <v>38</v>
      </c>
    </row>
    <row r="58" spans="1:22" ht="14.25">
      <c r="A58">
        <v>15</v>
      </c>
      <c r="B58" t="s">
        <v>437</v>
      </c>
      <c r="C58" t="s">
        <v>438</v>
      </c>
      <c r="D58" t="s">
        <v>439</v>
      </c>
      <c r="E58" t="s">
        <v>440</v>
      </c>
      <c r="F58" t="s">
        <v>441</v>
      </c>
      <c r="G58" t="s">
        <v>442</v>
      </c>
      <c r="H58" t="s">
        <v>37</v>
      </c>
      <c r="I58" t="s">
        <v>8</v>
      </c>
      <c r="J58" t="s">
        <v>72</v>
      </c>
      <c r="K58" t="s">
        <v>73</v>
      </c>
      <c r="L58" t="s">
        <v>74</v>
      </c>
      <c r="M58" t="s">
        <v>75</v>
      </c>
      <c r="N58" t="s">
        <v>431</v>
      </c>
      <c r="O58" t="s">
        <v>9</v>
      </c>
      <c r="P58" s="2">
        <v>43801</v>
      </c>
      <c r="Q58" t="s">
        <v>0</v>
      </c>
      <c r="R58" t="s">
        <v>131</v>
      </c>
      <c r="S58" t="s">
        <v>313</v>
      </c>
      <c r="T58" t="s">
        <v>443</v>
      </c>
      <c r="U58" t="s">
        <v>90</v>
      </c>
      <c r="V58" t="s">
        <v>38</v>
      </c>
    </row>
    <row r="59" spans="1:22" ht="14.25">
      <c r="A59">
        <v>19</v>
      </c>
      <c r="B59" t="s">
        <v>444</v>
      </c>
      <c r="C59" t="s">
        <v>445</v>
      </c>
      <c r="D59" t="s">
        <v>446</v>
      </c>
      <c r="E59" t="s">
        <v>447</v>
      </c>
      <c r="F59" t="s">
        <v>448</v>
      </c>
      <c r="G59" t="s">
        <v>449</v>
      </c>
      <c r="H59" t="s">
        <v>38</v>
      </c>
      <c r="I59" t="s">
        <v>25</v>
      </c>
      <c r="J59" t="s">
        <v>72</v>
      </c>
      <c r="K59" t="s">
        <v>73</v>
      </c>
      <c r="L59" t="s">
        <v>74</v>
      </c>
      <c r="M59" t="s">
        <v>75</v>
      </c>
      <c r="N59" t="s">
        <v>431</v>
      </c>
      <c r="O59" t="s">
        <v>9</v>
      </c>
      <c r="P59" s="2">
        <v>43801</v>
      </c>
      <c r="Q59" t="s">
        <v>0</v>
      </c>
      <c r="R59" t="s">
        <v>402</v>
      </c>
      <c r="S59" t="s">
        <v>49</v>
      </c>
      <c r="T59" t="s">
        <v>305</v>
      </c>
      <c r="U59" t="s">
        <v>124</v>
      </c>
      <c r="V59" t="s">
        <v>38</v>
      </c>
    </row>
    <row r="60" spans="1:22" ht="14.25">
      <c r="A60">
        <v>30</v>
      </c>
      <c r="B60" t="s">
        <v>450</v>
      </c>
      <c r="C60" t="s">
        <v>451</v>
      </c>
      <c r="D60" t="s">
        <v>452</v>
      </c>
      <c r="E60" t="s">
        <v>323</v>
      </c>
      <c r="F60" t="s">
        <v>453</v>
      </c>
      <c r="G60" t="s">
        <v>454</v>
      </c>
      <c r="H60" t="s">
        <v>37</v>
      </c>
      <c r="I60" t="s">
        <v>8</v>
      </c>
      <c r="J60" t="s">
        <v>72</v>
      </c>
      <c r="K60" t="s">
        <v>87</v>
      </c>
      <c r="L60" t="s">
        <v>74</v>
      </c>
      <c r="M60" t="s">
        <v>75</v>
      </c>
      <c r="N60" t="s">
        <v>431</v>
      </c>
      <c r="O60" t="s">
        <v>9</v>
      </c>
      <c r="P60" s="2">
        <v>43801</v>
      </c>
      <c r="Q60" t="s">
        <v>0</v>
      </c>
      <c r="R60" t="s">
        <v>131</v>
      </c>
      <c r="S60" t="s">
        <v>313</v>
      </c>
      <c r="T60" t="s">
        <v>305</v>
      </c>
      <c r="U60" t="s">
        <v>80</v>
      </c>
      <c r="V60" t="s">
        <v>38</v>
      </c>
    </row>
    <row r="61" spans="1:22" ht="14.25">
      <c r="A61">
        <v>32</v>
      </c>
      <c r="B61" t="s">
        <v>455</v>
      </c>
      <c r="C61" t="s">
        <v>456</v>
      </c>
      <c r="D61" t="s">
        <v>457</v>
      </c>
      <c r="E61" t="s">
        <v>458</v>
      </c>
      <c r="F61" t="s">
        <v>459</v>
      </c>
      <c r="G61" t="s">
        <v>460</v>
      </c>
      <c r="H61" t="s">
        <v>38</v>
      </c>
      <c r="I61" t="s">
        <v>9</v>
      </c>
      <c r="J61" t="s">
        <v>72</v>
      </c>
      <c r="K61" t="s">
        <v>87</v>
      </c>
      <c r="L61" t="s">
        <v>74</v>
      </c>
      <c r="M61" t="s">
        <v>75</v>
      </c>
      <c r="N61" t="s">
        <v>431</v>
      </c>
      <c r="O61" t="s">
        <v>9</v>
      </c>
      <c r="P61" s="2">
        <v>43801</v>
      </c>
      <c r="Q61" t="s">
        <v>0</v>
      </c>
      <c r="R61" t="s">
        <v>461</v>
      </c>
      <c r="S61" t="s">
        <v>98</v>
      </c>
      <c r="T61" t="s">
        <v>305</v>
      </c>
      <c r="U61" t="s">
        <v>90</v>
      </c>
      <c r="V61" t="s">
        <v>38</v>
      </c>
    </row>
    <row r="62" spans="1:22" ht="14.25">
      <c r="A62">
        <v>42</v>
      </c>
      <c r="B62" t="s">
        <v>462</v>
      </c>
      <c r="C62" t="s">
        <v>463</v>
      </c>
      <c r="D62" t="s">
        <v>464</v>
      </c>
      <c r="E62" t="s">
        <v>323</v>
      </c>
      <c r="F62" t="s">
        <v>465</v>
      </c>
      <c r="G62" t="s">
        <v>466</v>
      </c>
      <c r="H62" t="s">
        <v>38</v>
      </c>
      <c r="I62" t="s">
        <v>9</v>
      </c>
      <c r="J62" t="s">
        <v>72</v>
      </c>
      <c r="K62" t="s">
        <v>87</v>
      </c>
      <c r="L62" t="s">
        <v>74</v>
      </c>
      <c r="M62" t="s">
        <v>75</v>
      </c>
      <c r="N62" t="s">
        <v>431</v>
      </c>
      <c r="O62" t="s">
        <v>9</v>
      </c>
      <c r="P62" s="2">
        <v>43801</v>
      </c>
      <c r="Q62" t="s">
        <v>0</v>
      </c>
      <c r="R62" t="s">
        <v>467</v>
      </c>
      <c r="S62" t="s">
        <v>191</v>
      </c>
      <c r="T62" t="s">
        <v>305</v>
      </c>
      <c r="U62" t="s">
        <v>80</v>
      </c>
      <c r="V62" t="s">
        <v>38</v>
      </c>
    </row>
    <row r="63" spans="1:22" ht="14.25">
      <c r="A63">
        <v>45</v>
      </c>
      <c r="B63" t="s">
        <v>468</v>
      </c>
      <c r="C63" t="s">
        <v>469</v>
      </c>
      <c r="D63" t="s">
        <v>470</v>
      </c>
      <c r="E63" t="s">
        <v>471</v>
      </c>
      <c r="F63" t="s">
        <v>472</v>
      </c>
      <c r="G63" t="s">
        <v>473</v>
      </c>
      <c r="H63" t="s">
        <v>38</v>
      </c>
      <c r="I63" t="s">
        <v>14</v>
      </c>
      <c r="J63" t="s">
        <v>72</v>
      </c>
      <c r="K63" t="s">
        <v>87</v>
      </c>
      <c r="L63" t="s">
        <v>74</v>
      </c>
      <c r="M63" t="s">
        <v>75</v>
      </c>
      <c r="N63" t="s">
        <v>431</v>
      </c>
      <c r="O63" t="s">
        <v>9</v>
      </c>
      <c r="P63" s="2">
        <v>43801</v>
      </c>
      <c r="Q63" t="s">
        <v>0</v>
      </c>
      <c r="R63" t="s">
        <v>131</v>
      </c>
      <c r="S63" t="s">
        <v>313</v>
      </c>
      <c r="T63" t="s">
        <v>305</v>
      </c>
      <c r="U63" t="s">
        <v>124</v>
      </c>
      <c r="V63" t="s">
        <v>37</v>
      </c>
    </row>
    <row r="64" spans="1:22" ht="14.25">
      <c r="A64">
        <v>55</v>
      </c>
      <c r="B64" t="s">
        <v>474</v>
      </c>
      <c r="C64" t="s">
        <v>475</v>
      </c>
      <c r="D64" t="s">
        <v>476</v>
      </c>
      <c r="E64" t="s">
        <v>383</v>
      </c>
      <c r="F64" t="s">
        <v>477</v>
      </c>
      <c r="G64" t="s">
        <v>478</v>
      </c>
      <c r="H64" t="s">
        <v>38</v>
      </c>
      <c r="I64" t="s">
        <v>9</v>
      </c>
      <c r="J64" t="s">
        <v>72</v>
      </c>
      <c r="K64" t="s">
        <v>87</v>
      </c>
      <c r="L64" t="s">
        <v>74</v>
      </c>
      <c r="M64" t="s">
        <v>75</v>
      </c>
      <c r="N64" t="s">
        <v>431</v>
      </c>
      <c r="O64" t="s">
        <v>9</v>
      </c>
      <c r="P64" s="2">
        <v>43801</v>
      </c>
      <c r="Q64" t="s">
        <v>0</v>
      </c>
      <c r="R64" t="s">
        <v>131</v>
      </c>
      <c r="S64" t="s">
        <v>122</v>
      </c>
      <c r="T64" t="s">
        <v>305</v>
      </c>
      <c r="U64" t="s">
        <v>80</v>
      </c>
      <c r="V64" t="s">
        <v>38</v>
      </c>
    </row>
    <row r="65" spans="1:22" ht="14.25">
      <c r="A65">
        <v>60</v>
      </c>
      <c r="B65" t="s">
        <v>479</v>
      </c>
      <c r="C65" t="s">
        <v>480</v>
      </c>
      <c r="D65" t="s">
        <v>481</v>
      </c>
      <c r="E65" t="s">
        <v>482</v>
      </c>
      <c r="F65" t="s">
        <v>483</v>
      </c>
      <c r="G65" t="s">
        <v>484</v>
      </c>
      <c r="H65" t="s">
        <v>38</v>
      </c>
      <c r="I65" t="s">
        <v>24</v>
      </c>
      <c r="J65" t="s">
        <v>72</v>
      </c>
      <c r="K65" t="s">
        <v>87</v>
      </c>
      <c r="L65" t="s">
        <v>74</v>
      </c>
      <c r="M65" t="s">
        <v>75</v>
      </c>
      <c r="N65" t="s">
        <v>431</v>
      </c>
      <c r="O65" t="s">
        <v>9</v>
      </c>
      <c r="P65" s="2">
        <v>43801</v>
      </c>
      <c r="Q65" t="s">
        <v>0</v>
      </c>
      <c r="R65" t="s">
        <v>340</v>
      </c>
      <c r="S65" t="s">
        <v>191</v>
      </c>
      <c r="T65" t="s">
        <v>305</v>
      </c>
      <c r="U65" t="s">
        <v>106</v>
      </c>
      <c r="V65" t="s">
        <v>38</v>
      </c>
    </row>
    <row r="66" spans="1:22" ht="14.25">
      <c r="A66">
        <v>63</v>
      </c>
      <c r="B66" t="s">
        <v>485</v>
      </c>
      <c r="C66" t="s">
        <v>486</v>
      </c>
      <c r="D66" t="s">
        <v>487</v>
      </c>
      <c r="E66" t="s">
        <v>488</v>
      </c>
      <c r="F66" t="s">
        <v>489</v>
      </c>
      <c r="G66" t="s">
        <v>424</v>
      </c>
      <c r="H66" t="s">
        <v>38</v>
      </c>
      <c r="I66" t="s">
        <v>9</v>
      </c>
      <c r="J66" t="s">
        <v>72</v>
      </c>
      <c r="K66" t="s">
        <v>87</v>
      </c>
      <c r="L66" t="s">
        <v>74</v>
      </c>
      <c r="M66" t="s">
        <v>75</v>
      </c>
      <c r="N66" t="s">
        <v>431</v>
      </c>
      <c r="O66" t="s">
        <v>9</v>
      </c>
      <c r="P66" s="2">
        <v>43801</v>
      </c>
      <c r="Q66" t="s">
        <v>0</v>
      </c>
      <c r="R66" t="s">
        <v>131</v>
      </c>
      <c r="S66" t="s">
        <v>313</v>
      </c>
      <c r="T66" t="s">
        <v>305</v>
      </c>
      <c r="U66" t="s">
        <v>80</v>
      </c>
      <c r="V66" t="s">
        <v>37</v>
      </c>
    </row>
    <row r="67" spans="1:22" ht="14.25">
      <c r="A67">
        <v>65</v>
      </c>
      <c r="B67" t="s">
        <v>314</v>
      </c>
      <c r="C67" t="s">
        <v>315</v>
      </c>
      <c r="D67" t="s">
        <v>316</v>
      </c>
      <c r="E67" t="s">
        <v>317</v>
      </c>
      <c r="F67" t="s">
        <v>318</v>
      </c>
      <c r="G67" t="s">
        <v>319</v>
      </c>
      <c r="H67" t="s">
        <v>37</v>
      </c>
      <c r="I67" t="s">
        <v>9</v>
      </c>
      <c r="J67" t="s">
        <v>72</v>
      </c>
      <c r="K67" t="s">
        <v>87</v>
      </c>
      <c r="L67" t="s">
        <v>74</v>
      </c>
      <c r="M67" t="s">
        <v>75</v>
      </c>
      <c r="N67" t="s">
        <v>431</v>
      </c>
      <c r="O67" t="s">
        <v>9</v>
      </c>
      <c r="P67" s="2">
        <v>43801</v>
      </c>
      <c r="Q67" t="s">
        <v>1</v>
      </c>
      <c r="R67" t="s">
        <v>49</v>
      </c>
      <c r="S67" t="s">
        <v>98</v>
      </c>
      <c r="T67" t="s">
        <v>305</v>
      </c>
      <c r="U67" t="s">
        <v>90</v>
      </c>
      <c r="V67" t="s">
        <v>38</v>
      </c>
    </row>
    <row r="68" spans="1:22" ht="14.25">
      <c r="A68">
        <v>66</v>
      </c>
      <c r="B68" t="s">
        <v>490</v>
      </c>
      <c r="C68" t="s">
        <v>491</v>
      </c>
      <c r="D68" t="s">
        <v>492</v>
      </c>
      <c r="E68" t="s">
        <v>493</v>
      </c>
      <c r="F68" t="s">
        <v>494</v>
      </c>
      <c r="G68" t="s">
        <v>76</v>
      </c>
      <c r="H68" t="s">
        <v>37</v>
      </c>
      <c r="I68" t="s">
        <v>26</v>
      </c>
      <c r="J68" t="s">
        <v>72</v>
      </c>
      <c r="K68" t="s">
        <v>73</v>
      </c>
      <c r="L68" t="s">
        <v>74</v>
      </c>
      <c r="M68" t="s">
        <v>75</v>
      </c>
      <c r="N68" t="s">
        <v>431</v>
      </c>
      <c r="O68" t="s">
        <v>9</v>
      </c>
      <c r="P68" s="2">
        <v>43801</v>
      </c>
      <c r="Q68" t="s">
        <v>1</v>
      </c>
      <c r="R68" t="s">
        <v>495</v>
      </c>
      <c r="S68" t="s">
        <v>313</v>
      </c>
      <c r="T68" t="s">
        <v>305</v>
      </c>
      <c r="U68" t="s">
        <v>106</v>
      </c>
      <c r="V68" t="s">
        <v>37</v>
      </c>
    </row>
    <row r="69" spans="1:22" ht="14.25">
      <c r="A69">
        <v>68</v>
      </c>
      <c r="B69" t="s">
        <v>496</v>
      </c>
      <c r="C69" t="s">
        <v>497</v>
      </c>
      <c r="D69" t="s">
        <v>498</v>
      </c>
      <c r="E69" t="s">
        <v>499</v>
      </c>
      <c r="F69" t="s">
        <v>500</v>
      </c>
      <c r="G69" t="s">
        <v>501</v>
      </c>
      <c r="H69" t="s">
        <v>37</v>
      </c>
      <c r="I69" t="s">
        <v>26</v>
      </c>
      <c r="J69" t="s">
        <v>72</v>
      </c>
      <c r="K69" t="s">
        <v>87</v>
      </c>
      <c r="L69" t="s">
        <v>74</v>
      </c>
      <c r="M69" t="s">
        <v>75</v>
      </c>
      <c r="N69" t="s">
        <v>431</v>
      </c>
      <c r="O69" t="s">
        <v>9</v>
      </c>
      <c r="P69" s="2">
        <v>43801</v>
      </c>
      <c r="Q69" t="s">
        <v>1</v>
      </c>
      <c r="R69" t="s">
        <v>98</v>
      </c>
      <c r="S69" t="s">
        <v>98</v>
      </c>
      <c r="T69" t="s">
        <v>305</v>
      </c>
      <c r="U69" t="s">
        <v>90</v>
      </c>
      <c r="V69" t="s">
        <v>38</v>
      </c>
    </row>
    <row r="70" spans="1:22" ht="14.25">
      <c r="A70">
        <v>72</v>
      </c>
      <c r="B70" t="s">
        <v>238</v>
      </c>
      <c r="C70" t="s">
        <v>502</v>
      </c>
      <c r="D70" t="s">
        <v>503</v>
      </c>
      <c r="E70" t="s">
        <v>118</v>
      </c>
      <c r="F70" t="s">
        <v>504</v>
      </c>
      <c r="G70" t="s">
        <v>505</v>
      </c>
      <c r="H70" t="s">
        <v>37</v>
      </c>
      <c r="I70" t="s">
        <v>8</v>
      </c>
      <c r="J70" t="s">
        <v>72</v>
      </c>
      <c r="K70" t="s">
        <v>87</v>
      </c>
      <c r="L70" t="s">
        <v>74</v>
      </c>
      <c r="M70" t="s">
        <v>75</v>
      </c>
      <c r="N70" t="s">
        <v>431</v>
      </c>
      <c r="O70" t="s">
        <v>9</v>
      </c>
      <c r="P70" s="2">
        <v>43801</v>
      </c>
      <c r="Q70" t="s">
        <v>1</v>
      </c>
      <c r="R70" t="s">
        <v>49</v>
      </c>
      <c r="S70" t="s">
        <v>49</v>
      </c>
      <c r="T70" t="s">
        <v>305</v>
      </c>
      <c r="U70" t="s">
        <v>80</v>
      </c>
      <c r="V70" t="s">
        <v>37</v>
      </c>
    </row>
    <row r="71" spans="1:22" ht="14.25">
      <c r="A71">
        <v>74</v>
      </c>
      <c r="B71" t="s">
        <v>506</v>
      </c>
      <c r="C71" t="s">
        <v>507</v>
      </c>
      <c r="D71" t="s">
        <v>508</v>
      </c>
      <c r="E71" t="s">
        <v>509</v>
      </c>
      <c r="F71" t="s">
        <v>510</v>
      </c>
      <c r="G71" t="s">
        <v>511</v>
      </c>
      <c r="H71" t="s">
        <v>38</v>
      </c>
      <c r="I71" t="s">
        <v>30</v>
      </c>
      <c r="J71" t="s">
        <v>72</v>
      </c>
      <c r="K71" t="s">
        <v>87</v>
      </c>
      <c r="L71" t="s">
        <v>74</v>
      </c>
      <c r="M71" t="s">
        <v>75</v>
      </c>
      <c r="N71" t="s">
        <v>431</v>
      </c>
      <c r="O71" t="s">
        <v>9</v>
      </c>
      <c r="P71" s="2">
        <v>43801</v>
      </c>
      <c r="Q71" t="s">
        <v>1</v>
      </c>
      <c r="R71" t="s">
        <v>49</v>
      </c>
      <c r="S71" t="s">
        <v>49</v>
      </c>
      <c r="T71" t="s">
        <v>305</v>
      </c>
      <c r="U71" t="s">
        <v>80</v>
      </c>
      <c r="V71" t="s">
        <v>38</v>
      </c>
    </row>
    <row r="72" spans="1:22" ht="14.25">
      <c r="A72">
        <v>77</v>
      </c>
      <c r="B72" t="s">
        <v>512</v>
      </c>
      <c r="C72" t="s">
        <v>513</v>
      </c>
      <c r="D72" t="s">
        <v>514</v>
      </c>
      <c r="E72" t="s">
        <v>515</v>
      </c>
      <c r="F72" t="s">
        <v>516</v>
      </c>
      <c r="G72" t="s">
        <v>424</v>
      </c>
      <c r="H72" t="s">
        <v>38</v>
      </c>
      <c r="I72" t="s">
        <v>9</v>
      </c>
      <c r="J72" t="s">
        <v>72</v>
      </c>
      <c r="K72" t="s">
        <v>87</v>
      </c>
      <c r="L72" t="s">
        <v>74</v>
      </c>
      <c r="M72" t="s">
        <v>75</v>
      </c>
      <c r="N72" t="s">
        <v>431</v>
      </c>
      <c r="O72" t="s">
        <v>9</v>
      </c>
      <c r="P72" s="2">
        <v>43801</v>
      </c>
      <c r="Q72" t="s">
        <v>1</v>
      </c>
      <c r="R72" t="s">
        <v>121</v>
      </c>
      <c r="S72" t="s">
        <v>98</v>
      </c>
      <c r="T72" t="s">
        <v>305</v>
      </c>
      <c r="U72" t="s">
        <v>80</v>
      </c>
      <c r="V72" t="s">
        <v>38</v>
      </c>
    </row>
    <row r="73" spans="1:22" ht="14.25">
      <c r="A73">
        <v>1</v>
      </c>
      <c r="B73" t="s">
        <v>517</v>
      </c>
      <c r="C73" t="s">
        <v>518</v>
      </c>
      <c r="D73" t="s">
        <v>519</v>
      </c>
      <c r="E73" t="s">
        <v>520</v>
      </c>
      <c r="F73" t="s">
        <v>521</v>
      </c>
      <c r="G73" t="s">
        <v>249</v>
      </c>
      <c r="H73" t="s">
        <v>38</v>
      </c>
      <c r="I73" t="s">
        <v>30</v>
      </c>
      <c r="J73" t="s">
        <v>72</v>
      </c>
      <c r="K73" t="s">
        <v>87</v>
      </c>
      <c r="L73" t="s">
        <v>74</v>
      </c>
      <c r="M73" t="s">
        <v>75</v>
      </c>
      <c r="N73" t="s">
        <v>522</v>
      </c>
      <c r="O73" t="s">
        <v>15</v>
      </c>
      <c r="P73" s="2">
        <v>43796</v>
      </c>
      <c r="Q73" t="s">
        <v>0</v>
      </c>
      <c r="R73" t="s">
        <v>523</v>
      </c>
      <c r="S73" t="s">
        <v>191</v>
      </c>
      <c r="T73" t="s">
        <v>305</v>
      </c>
      <c r="U73" t="s">
        <v>80</v>
      </c>
      <c r="V73" t="s">
        <v>38</v>
      </c>
    </row>
    <row r="74" spans="1:22" ht="14.25">
      <c r="A74">
        <v>3</v>
      </c>
      <c r="B74" t="s">
        <v>125</v>
      </c>
      <c r="C74" t="s">
        <v>524</v>
      </c>
      <c r="D74" t="s">
        <v>525</v>
      </c>
      <c r="E74" t="s">
        <v>526</v>
      </c>
      <c r="F74" t="s">
        <v>527</v>
      </c>
      <c r="G74" t="s">
        <v>528</v>
      </c>
      <c r="H74" t="s">
        <v>38</v>
      </c>
      <c r="I74" t="s">
        <v>14</v>
      </c>
      <c r="J74" t="s">
        <v>72</v>
      </c>
      <c r="K74" t="s">
        <v>87</v>
      </c>
      <c r="L74" t="s">
        <v>74</v>
      </c>
      <c r="M74" t="s">
        <v>75</v>
      </c>
      <c r="N74" t="s">
        <v>522</v>
      </c>
      <c r="O74" t="s">
        <v>15</v>
      </c>
      <c r="P74" s="2">
        <v>43796</v>
      </c>
      <c r="Q74" t="s">
        <v>0</v>
      </c>
      <c r="R74" t="s">
        <v>49</v>
      </c>
      <c r="S74" t="s">
        <v>49</v>
      </c>
      <c r="T74" t="s">
        <v>305</v>
      </c>
      <c r="U74" t="s">
        <v>90</v>
      </c>
      <c r="V74" t="s">
        <v>38</v>
      </c>
    </row>
    <row r="75" spans="1:22" ht="14.25">
      <c r="A75">
        <v>4</v>
      </c>
      <c r="B75" t="s">
        <v>529</v>
      </c>
      <c r="C75" t="s">
        <v>530</v>
      </c>
      <c r="D75" t="s">
        <v>531</v>
      </c>
      <c r="E75" t="s">
        <v>532</v>
      </c>
      <c r="F75" t="s">
        <v>533</v>
      </c>
      <c r="G75" t="s">
        <v>528</v>
      </c>
      <c r="H75" t="s">
        <v>38</v>
      </c>
      <c r="I75" t="s">
        <v>23</v>
      </c>
      <c r="J75" t="s">
        <v>72</v>
      </c>
      <c r="K75" t="s">
        <v>87</v>
      </c>
      <c r="L75" t="s">
        <v>74</v>
      </c>
      <c r="M75" t="s">
        <v>75</v>
      </c>
      <c r="N75" t="s">
        <v>522</v>
      </c>
      <c r="O75" t="s">
        <v>15</v>
      </c>
      <c r="P75" s="2">
        <v>43796</v>
      </c>
      <c r="Q75" t="s">
        <v>0</v>
      </c>
      <c r="R75" t="s">
        <v>534</v>
      </c>
      <c r="S75" t="s">
        <v>191</v>
      </c>
      <c r="T75" t="s">
        <v>305</v>
      </c>
      <c r="U75" t="s">
        <v>106</v>
      </c>
      <c r="V75" t="s">
        <v>38</v>
      </c>
    </row>
    <row r="76" spans="1:22" ht="14.25">
      <c r="A76">
        <v>5</v>
      </c>
      <c r="B76" t="s">
        <v>535</v>
      </c>
      <c r="C76" t="s">
        <v>536</v>
      </c>
      <c r="D76" t="s">
        <v>537</v>
      </c>
      <c r="E76" t="s">
        <v>538</v>
      </c>
      <c r="F76" t="s">
        <v>539</v>
      </c>
      <c r="G76" t="s">
        <v>540</v>
      </c>
      <c r="H76" t="s">
        <v>38</v>
      </c>
      <c r="I76" t="s">
        <v>23</v>
      </c>
      <c r="J76" t="s">
        <v>72</v>
      </c>
      <c r="K76" t="s">
        <v>87</v>
      </c>
      <c r="L76" t="s">
        <v>74</v>
      </c>
      <c r="M76" t="s">
        <v>75</v>
      </c>
      <c r="N76" t="s">
        <v>522</v>
      </c>
      <c r="O76" t="s">
        <v>15</v>
      </c>
      <c r="P76" s="2">
        <v>43796</v>
      </c>
      <c r="Q76" t="s">
        <v>0</v>
      </c>
      <c r="R76" t="s">
        <v>534</v>
      </c>
      <c r="S76" t="s">
        <v>191</v>
      </c>
      <c r="T76" t="s">
        <v>305</v>
      </c>
      <c r="U76" t="s">
        <v>90</v>
      </c>
      <c r="V76" t="s">
        <v>38</v>
      </c>
    </row>
    <row r="77" spans="1:22" ht="14.25">
      <c r="A77">
        <v>6</v>
      </c>
      <c r="B77" t="s">
        <v>232</v>
      </c>
      <c r="C77" t="s">
        <v>541</v>
      </c>
      <c r="D77" t="s">
        <v>542</v>
      </c>
      <c r="E77" t="s">
        <v>543</v>
      </c>
      <c r="F77" t="s">
        <v>544</v>
      </c>
      <c r="G77" t="s">
        <v>545</v>
      </c>
      <c r="H77" t="s">
        <v>37</v>
      </c>
      <c r="I77" t="s">
        <v>9</v>
      </c>
      <c r="J77" t="s">
        <v>72</v>
      </c>
      <c r="K77" t="s">
        <v>87</v>
      </c>
      <c r="L77" t="s">
        <v>74</v>
      </c>
      <c r="M77" t="s">
        <v>75</v>
      </c>
      <c r="N77" t="s">
        <v>522</v>
      </c>
      <c r="O77" t="s">
        <v>15</v>
      </c>
      <c r="P77" s="2">
        <v>43796</v>
      </c>
      <c r="Q77" t="s">
        <v>0</v>
      </c>
      <c r="R77" t="s">
        <v>131</v>
      </c>
      <c r="S77" t="s">
        <v>313</v>
      </c>
      <c r="T77" t="s">
        <v>305</v>
      </c>
      <c r="U77" t="s">
        <v>306</v>
      </c>
      <c r="V77" t="s">
        <v>38</v>
      </c>
    </row>
    <row r="78" spans="1:22" ht="14.25">
      <c r="A78">
        <v>9</v>
      </c>
      <c r="B78" t="s">
        <v>546</v>
      </c>
      <c r="C78" t="s">
        <v>547</v>
      </c>
      <c r="D78" t="s">
        <v>548</v>
      </c>
      <c r="E78" t="s">
        <v>549</v>
      </c>
      <c r="F78" t="s">
        <v>550</v>
      </c>
      <c r="G78" t="s">
        <v>551</v>
      </c>
      <c r="H78" t="s">
        <v>37</v>
      </c>
      <c r="I78" t="s">
        <v>5</v>
      </c>
      <c r="J78" t="s">
        <v>72</v>
      </c>
      <c r="K78" t="s">
        <v>87</v>
      </c>
      <c r="L78" t="s">
        <v>74</v>
      </c>
      <c r="M78" t="s">
        <v>75</v>
      </c>
      <c r="N78" t="s">
        <v>522</v>
      </c>
      <c r="O78" t="s">
        <v>15</v>
      </c>
      <c r="P78" s="2">
        <v>43796</v>
      </c>
      <c r="Q78" t="s">
        <v>0</v>
      </c>
      <c r="R78" t="s">
        <v>98</v>
      </c>
      <c r="S78" t="s">
        <v>98</v>
      </c>
      <c r="T78" t="s">
        <v>305</v>
      </c>
      <c r="U78" t="s">
        <v>90</v>
      </c>
      <c r="V78" t="s">
        <v>38</v>
      </c>
    </row>
    <row r="79" spans="1:22" ht="14.25">
      <c r="A79">
        <v>18</v>
      </c>
      <c r="B79" t="s">
        <v>552</v>
      </c>
      <c r="C79" t="s">
        <v>553</v>
      </c>
      <c r="D79" t="s">
        <v>554</v>
      </c>
      <c r="E79" t="s">
        <v>555</v>
      </c>
      <c r="F79" t="s">
        <v>556</v>
      </c>
      <c r="G79" t="s">
        <v>557</v>
      </c>
      <c r="H79" t="s">
        <v>38</v>
      </c>
      <c r="I79" t="s">
        <v>23</v>
      </c>
      <c r="J79" t="s">
        <v>72</v>
      </c>
      <c r="K79" t="s">
        <v>87</v>
      </c>
      <c r="L79" t="s">
        <v>74</v>
      </c>
      <c r="M79" t="s">
        <v>75</v>
      </c>
      <c r="N79" t="s">
        <v>522</v>
      </c>
      <c r="O79" t="s">
        <v>15</v>
      </c>
      <c r="P79" s="2">
        <v>43796</v>
      </c>
      <c r="Q79" t="s">
        <v>0</v>
      </c>
      <c r="R79" t="s">
        <v>250</v>
      </c>
      <c r="S79" t="s">
        <v>313</v>
      </c>
      <c r="T79" t="s">
        <v>305</v>
      </c>
      <c r="U79" t="s">
        <v>306</v>
      </c>
      <c r="V79" t="s">
        <v>38</v>
      </c>
    </row>
    <row r="80" spans="1:22" ht="14.25">
      <c r="A80">
        <v>25</v>
      </c>
      <c r="B80" t="s">
        <v>558</v>
      </c>
      <c r="C80" t="s">
        <v>559</v>
      </c>
      <c r="D80" t="s">
        <v>560</v>
      </c>
      <c r="E80" t="s">
        <v>561</v>
      </c>
      <c r="F80" t="s">
        <v>562</v>
      </c>
      <c r="G80" t="s">
        <v>362</v>
      </c>
      <c r="H80" t="s">
        <v>37</v>
      </c>
      <c r="I80" t="s">
        <v>9</v>
      </c>
      <c r="J80" t="s">
        <v>72</v>
      </c>
      <c r="K80" t="s">
        <v>73</v>
      </c>
      <c r="L80" t="s">
        <v>74</v>
      </c>
      <c r="M80" t="s">
        <v>75</v>
      </c>
      <c r="N80" t="s">
        <v>522</v>
      </c>
      <c r="O80" t="s">
        <v>15</v>
      </c>
      <c r="P80" s="2">
        <v>43796</v>
      </c>
      <c r="Q80" t="s">
        <v>0</v>
      </c>
      <c r="R80" t="s">
        <v>418</v>
      </c>
      <c r="S80" t="s">
        <v>191</v>
      </c>
      <c r="T80" t="s">
        <v>305</v>
      </c>
      <c r="U80" t="s">
        <v>90</v>
      </c>
      <c r="V80" t="s">
        <v>38</v>
      </c>
    </row>
    <row r="81" spans="1:22" ht="14.25">
      <c r="A81">
        <v>26</v>
      </c>
      <c r="B81" t="s">
        <v>563</v>
      </c>
      <c r="C81" t="s">
        <v>564</v>
      </c>
      <c r="D81" t="s">
        <v>565</v>
      </c>
      <c r="E81" t="s">
        <v>566</v>
      </c>
      <c r="F81" t="s">
        <v>567</v>
      </c>
      <c r="G81" t="s">
        <v>362</v>
      </c>
      <c r="H81" t="s">
        <v>37</v>
      </c>
      <c r="I81" t="s">
        <v>15</v>
      </c>
      <c r="J81" t="s">
        <v>72</v>
      </c>
      <c r="K81" t="s">
        <v>73</v>
      </c>
      <c r="L81" t="s">
        <v>74</v>
      </c>
      <c r="M81" t="s">
        <v>75</v>
      </c>
      <c r="N81" t="s">
        <v>522</v>
      </c>
      <c r="O81" t="s">
        <v>15</v>
      </c>
      <c r="P81" s="2">
        <v>43796</v>
      </c>
      <c r="Q81" t="s">
        <v>0</v>
      </c>
      <c r="R81" t="s">
        <v>213</v>
      </c>
      <c r="S81" t="s">
        <v>191</v>
      </c>
      <c r="T81" t="s">
        <v>305</v>
      </c>
      <c r="U81" t="s">
        <v>90</v>
      </c>
      <c r="V81" t="s">
        <v>38</v>
      </c>
    </row>
    <row r="82" spans="1:22" ht="14.25">
      <c r="A82">
        <v>27</v>
      </c>
      <c r="B82" t="s">
        <v>568</v>
      </c>
      <c r="C82" t="s">
        <v>569</v>
      </c>
      <c r="D82" t="s">
        <v>570</v>
      </c>
      <c r="E82" t="s">
        <v>571</v>
      </c>
      <c r="F82" t="s">
        <v>572</v>
      </c>
      <c r="G82" t="s">
        <v>362</v>
      </c>
      <c r="H82" t="s">
        <v>37</v>
      </c>
      <c r="I82" t="s">
        <v>6</v>
      </c>
      <c r="J82" t="s">
        <v>72</v>
      </c>
      <c r="K82" t="s">
        <v>73</v>
      </c>
      <c r="L82" t="s">
        <v>74</v>
      </c>
      <c r="M82" t="s">
        <v>75</v>
      </c>
      <c r="N82" t="s">
        <v>522</v>
      </c>
      <c r="O82" t="s">
        <v>15</v>
      </c>
      <c r="P82" s="2">
        <v>43796</v>
      </c>
      <c r="Q82" t="s">
        <v>0</v>
      </c>
      <c r="R82" t="s">
        <v>131</v>
      </c>
      <c r="S82" t="s">
        <v>313</v>
      </c>
      <c r="T82" t="s">
        <v>305</v>
      </c>
      <c r="U82" t="s">
        <v>306</v>
      </c>
      <c r="V82" t="s">
        <v>37</v>
      </c>
    </row>
    <row r="83" spans="1:22" ht="14.25">
      <c r="A83">
        <v>29</v>
      </c>
      <c r="B83" t="s">
        <v>573</v>
      </c>
      <c r="C83" t="s">
        <v>574</v>
      </c>
      <c r="D83" t="s">
        <v>575</v>
      </c>
      <c r="E83" t="s">
        <v>576</v>
      </c>
      <c r="F83" t="s">
        <v>577</v>
      </c>
      <c r="G83" t="s">
        <v>454</v>
      </c>
      <c r="H83" t="s">
        <v>37</v>
      </c>
      <c r="I83" t="s">
        <v>8</v>
      </c>
      <c r="J83" t="s">
        <v>72</v>
      </c>
      <c r="K83" t="s">
        <v>87</v>
      </c>
      <c r="L83" t="s">
        <v>74</v>
      </c>
      <c r="M83" t="s">
        <v>75</v>
      </c>
      <c r="N83" t="s">
        <v>522</v>
      </c>
      <c r="O83" t="s">
        <v>15</v>
      </c>
      <c r="P83" s="2">
        <v>43796</v>
      </c>
      <c r="Q83" t="s">
        <v>0</v>
      </c>
      <c r="R83" t="s">
        <v>98</v>
      </c>
      <c r="S83" t="s">
        <v>98</v>
      </c>
      <c r="T83" t="s">
        <v>305</v>
      </c>
      <c r="U83" t="s">
        <v>90</v>
      </c>
      <c r="V83" t="s">
        <v>38</v>
      </c>
    </row>
    <row r="84" spans="1:22" ht="14.25">
      <c r="A84">
        <v>34</v>
      </c>
      <c r="B84" t="s">
        <v>578</v>
      </c>
      <c r="C84" t="s">
        <v>579</v>
      </c>
      <c r="D84" t="s">
        <v>580</v>
      </c>
      <c r="E84" t="s">
        <v>102</v>
      </c>
      <c r="F84" t="s">
        <v>581</v>
      </c>
      <c r="G84" t="s">
        <v>582</v>
      </c>
      <c r="H84" t="s">
        <v>37</v>
      </c>
      <c r="I84" t="s">
        <v>15</v>
      </c>
      <c r="J84" t="s">
        <v>72</v>
      </c>
      <c r="K84" t="s">
        <v>87</v>
      </c>
      <c r="L84" t="s">
        <v>74</v>
      </c>
      <c r="M84" t="s">
        <v>75</v>
      </c>
      <c r="N84" t="s">
        <v>522</v>
      </c>
      <c r="O84" t="s">
        <v>15</v>
      </c>
      <c r="P84" s="2">
        <v>43796</v>
      </c>
      <c r="Q84" t="s">
        <v>0</v>
      </c>
      <c r="R84" t="s">
        <v>213</v>
      </c>
      <c r="S84" t="s">
        <v>191</v>
      </c>
      <c r="T84" t="s">
        <v>305</v>
      </c>
      <c r="U84" t="s">
        <v>306</v>
      </c>
      <c r="V84" t="s">
        <v>37</v>
      </c>
    </row>
    <row r="85" spans="1:22" ht="14.25">
      <c r="A85">
        <v>35</v>
      </c>
      <c r="B85" t="s">
        <v>583</v>
      </c>
      <c r="C85" t="s">
        <v>584</v>
      </c>
      <c r="D85" t="s">
        <v>585</v>
      </c>
      <c r="E85" t="s">
        <v>586</v>
      </c>
      <c r="F85" t="s">
        <v>587</v>
      </c>
      <c r="G85" t="s">
        <v>588</v>
      </c>
      <c r="H85" t="s">
        <v>38</v>
      </c>
      <c r="I85" t="s">
        <v>31</v>
      </c>
      <c r="J85" t="s">
        <v>72</v>
      </c>
      <c r="K85" t="s">
        <v>87</v>
      </c>
      <c r="L85" t="s">
        <v>74</v>
      </c>
      <c r="M85" t="s">
        <v>75</v>
      </c>
      <c r="N85" t="s">
        <v>522</v>
      </c>
      <c r="O85" t="s">
        <v>15</v>
      </c>
      <c r="P85" s="2">
        <v>43796</v>
      </c>
      <c r="Q85" t="s">
        <v>0</v>
      </c>
      <c r="R85" t="s">
        <v>77</v>
      </c>
      <c r="S85" t="s">
        <v>191</v>
      </c>
      <c r="T85" t="s">
        <v>305</v>
      </c>
      <c r="U85" t="s">
        <v>90</v>
      </c>
      <c r="V85" t="s">
        <v>38</v>
      </c>
    </row>
    <row r="86" spans="1:22" ht="14.25">
      <c r="A86">
        <v>41</v>
      </c>
      <c r="B86" t="s">
        <v>589</v>
      </c>
      <c r="C86" t="s">
        <v>590</v>
      </c>
      <c r="D86" t="s">
        <v>591</v>
      </c>
      <c r="E86" t="s">
        <v>102</v>
      </c>
      <c r="F86" t="s">
        <v>592</v>
      </c>
      <c r="G86" t="s">
        <v>593</v>
      </c>
      <c r="H86" t="s">
        <v>37</v>
      </c>
      <c r="I86" t="s">
        <v>12</v>
      </c>
      <c r="J86" t="s">
        <v>72</v>
      </c>
      <c r="K86" t="s">
        <v>87</v>
      </c>
      <c r="L86" t="s">
        <v>74</v>
      </c>
      <c r="M86" t="s">
        <v>75</v>
      </c>
      <c r="N86" t="s">
        <v>522</v>
      </c>
      <c r="O86" t="s">
        <v>15</v>
      </c>
      <c r="P86" s="2">
        <v>43796</v>
      </c>
      <c r="Q86" t="s">
        <v>0</v>
      </c>
      <c r="R86" t="s">
        <v>49</v>
      </c>
      <c r="S86" t="s">
        <v>49</v>
      </c>
      <c r="T86" t="s">
        <v>305</v>
      </c>
      <c r="U86" t="s">
        <v>306</v>
      </c>
      <c r="V86" t="s">
        <v>38</v>
      </c>
    </row>
    <row r="87" spans="1:22" ht="14.25">
      <c r="A87">
        <v>48</v>
      </c>
      <c r="B87" t="s">
        <v>594</v>
      </c>
      <c r="C87" t="s">
        <v>595</v>
      </c>
      <c r="D87" t="s">
        <v>596</v>
      </c>
      <c r="E87" t="s">
        <v>597</v>
      </c>
      <c r="F87" t="s">
        <v>598</v>
      </c>
      <c r="G87" t="s">
        <v>599</v>
      </c>
      <c r="H87" t="s">
        <v>37</v>
      </c>
      <c r="I87" t="s">
        <v>10</v>
      </c>
      <c r="J87" t="s">
        <v>72</v>
      </c>
      <c r="K87" t="s">
        <v>73</v>
      </c>
      <c r="L87" t="s">
        <v>74</v>
      </c>
      <c r="M87" t="s">
        <v>75</v>
      </c>
      <c r="N87" t="s">
        <v>522</v>
      </c>
      <c r="O87" t="s">
        <v>15</v>
      </c>
      <c r="P87" s="2">
        <v>43796</v>
      </c>
      <c r="Q87" t="s">
        <v>0</v>
      </c>
      <c r="R87" t="s">
        <v>600</v>
      </c>
      <c r="S87" t="s">
        <v>191</v>
      </c>
      <c r="T87" t="s">
        <v>305</v>
      </c>
      <c r="U87" t="s">
        <v>90</v>
      </c>
      <c r="V87" t="s">
        <v>38</v>
      </c>
    </row>
    <row r="88" spans="1:22" ht="14.25">
      <c r="A88">
        <v>49</v>
      </c>
      <c r="B88" t="s">
        <v>346</v>
      </c>
      <c r="C88" t="s">
        <v>601</v>
      </c>
      <c r="D88" t="s">
        <v>602</v>
      </c>
      <c r="E88" t="s">
        <v>603</v>
      </c>
      <c r="F88" t="s">
        <v>604</v>
      </c>
      <c r="G88" t="s">
        <v>605</v>
      </c>
      <c r="H88" t="s">
        <v>37</v>
      </c>
      <c r="I88" t="s">
        <v>15</v>
      </c>
      <c r="J88" t="s">
        <v>72</v>
      </c>
      <c r="K88" t="s">
        <v>87</v>
      </c>
      <c r="L88" t="s">
        <v>74</v>
      </c>
      <c r="M88" t="s">
        <v>75</v>
      </c>
      <c r="N88" t="s">
        <v>522</v>
      </c>
      <c r="O88" t="s">
        <v>15</v>
      </c>
      <c r="P88" s="2">
        <v>43796</v>
      </c>
      <c r="Q88" t="s">
        <v>0</v>
      </c>
      <c r="R88" t="s">
        <v>131</v>
      </c>
      <c r="S88" t="s">
        <v>313</v>
      </c>
      <c r="T88" t="s">
        <v>305</v>
      </c>
      <c r="U88" t="s">
        <v>306</v>
      </c>
      <c r="V88" t="s">
        <v>38</v>
      </c>
    </row>
    <row r="89" spans="1:22" ht="14.25">
      <c r="A89">
        <v>61</v>
      </c>
      <c r="B89" t="s">
        <v>606</v>
      </c>
      <c r="C89" t="s">
        <v>607</v>
      </c>
      <c r="D89" t="s">
        <v>608</v>
      </c>
      <c r="E89" t="s">
        <v>609</v>
      </c>
      <c r="F89" t="s">
        <v>610</v>
      </c>
      <c r="G89" t="s">
        <v>611</v>
      </c>
      <c r="H89" t="s">
        <v>38</v>
      </c>
      <c r="I89" t="s">
        <v>9</v>
      </c>
      <c r="J89" t="s">
        <v>72</v>
      </c>
      <c r="K89" t="s">
        <v>87</v>
      </c>
      <c r="L89" t="s">
        <v>74</v>
      </c>
      <c r="M89" t="s">
        <v>75</v>
      </c>
      <c r="N89" t="s">
        <v>522</v>
      </c>
      <c r="O89" t="s">
        <v>15</v>
      </c>
      <c r="P89" s="2">
        <v>43796</v>
      </c>
      <c r="Q89" t="s">
        <v>0</v>
      </c>
      <c r="R89" t="s">
        <v>213</v>
      </c>
      <c r="S89" t="s">
        <v>191</v>
      </c>
      <c r="T89" t="s">
        <v>305</v>
      </c>
      <c r="U89" t="s">
        <v>306</v>
      </c>
      <c r="V89" t="s">
        <v>38</v>
      </c>
    </row>
    <row r="90" spans="1:22" ht="14.25">
      <c r="A90">
        <v>64</v>
      </c>
      <c r="B90" t="s">
        <v>612</v>
      </c>
      <c r="C90" t="s">
        <v>613</v>
      </c>
      <c r="D90" t="s">
        <v>614</v>
      </c>
      <c r="E90" t="s">
        <v>323</v>
      </c>
      <c r="F90" t="s">
        <v>615</v>
      </c>
      <c r="G90" t="s">
        <v>616</v>
      </c>
      <c r="H90" t="s">
        <v>38</v>
      </c>
      <c r="I90" t="s">
        <v>23</v>
      </c>
      <c r="J90" t="s">
        <v>72</v>
      </c>
      <c r="K90" t="s">
        <v>87</v>
      </c>
      <c r="L90" t="s">
        <v>74</v>
      </c>
      <c r="M90" t="s">
        <v>75</v>
      </c>
      <c r="N90" t="s">
        <v>522</v>
      </c>
      <c r="O90" t="s">
        <v>15</v>
      </c>
      <c r="P90" s="2">
        <v>43796</v>
      </c>
      <c r="Q90" t="s">
        <v>1</v>
      </c>
      <c r="R90" t="s">
        <v>534</v>
      </c>
      <c r="S90" t="s">
        <v>191</v>
      </c>
      <c r="T90" t="s">
        <v>305</v>
      </c>
      <c r="U90" t="s">
        <v>124</v>
      </c>
      <c r="V90" t="s">
        <v>38</v>
      </c>
    </row>
    <row r="91" spans="1:22" ht="14.25">
      <c r="A91">
        <v>67</v>
      </c>
      <c r="B91" t="s">
        <v>617</v>
      </c>
      <c r="C91" t="s">
        <v>618</v>
      </c>
      <c r="D91" t="s">
        <v>619</v>
      </c>
      <c r="E91" t="s">
        <v>620</v>
      </c>
      <c r="F91" t="s">
        <v>621</v>
      </c>
      <c r="G91" t="s">
        <v>622</v>
      </c>
      <c r="H91" t="s">
        <v>37</v>
      </c>
      <c r="I91" t="s">
        <v>10</v>
      </c>
      <c r="J91" t="s">
        <v>72</v>
      </c>
      <c r="K91" t="s">
        <v>87</v>
      </c>
      <c r="L91" t="s">
        <v>74</v>
      </c>
      <c r="M91" t="s">
        <v>75</v>
      </c>
      <c r="N91" t="s">
        <v>522</v>
      </c>
      <c r="O91" t="s">
        <v>15</v>
      </c>
      <c r="P91" s="2">
        <v>43796</v>
      </c>
      <c r="Q91" t="s">
        <v>1</v>
      </c>
      <c r="R91" t="s">
        <v>623</v>
      </c>
      <c r="S91" t="s">
        <v>191</v>
      </c>
      <c r="T91" t="s">
        <v>305</v>
      </c>
      <c r="U91" t="s">
        <v>306</v>
      </c>
      <c r="V91" t="s">
        <v>38</v>
      </c>
    </row>
    <row r="92" spans="1:22" ht="14.25">
      <c r="A92">
        <v>75</v>
      </c>
      <c r="B92" t="s">
        <v>624</v>
      </c>
      <c r="C92" t="s">
        <v>625</v>
      </c>
      <c r="D92" t="s">
        <v>626</v>
      </c>
      <c r="E92" t="s">
        <v>627</v>
      </c>
      <c r="F92" t="s">
        <v>628</v>
      </c>
      <c r="G92" t="s">
        <v>629</v>
      </c>
      <c r="H92" t="s">
        <v>38</v>
      </c>
      <c r="I92" t="s">
        <v>30</v>
      </c>
      <c r="J92" t="s">
        <v>72</v>
      </c>
      <c r="K92" t="s">
        <v>87</v>
      </c>
      <c r="L92" t="s">
        <v>74</v>
      </c>
      <c r="M92" t="s">
        <v>75</v>
      </c>
      <c r="N92" t="s">
        <v>522</v>
      </c>
      <c r="O92" t="s">
        <v>15</v>
      </c>
      <c r="P92" s="2">
        <v>43796</v>
      </c>
      <c r="Q92" t="s">
        <v>1</v>
      </c>
      <c r="R92" t="s">
        <v>523</v>
      </c>
      <c r="S92" t="s">
        <v>49</v>
      </c>
      <c r="T92" t="s">
        <v>305</v>
      </c>
      <c r="U92" t="s">
        <v>306</v>
      </c>
      <c r="V92" t="s">
        <v>38</v>
      </c>
    </row>
    <row r="93" spans="1:22" ht="14.25">
      <c r="A93">
        <v>10</v>
      </c>
      <c r="B93" t="s">
        <v>630</v>
      </c>
      <c r="C93" t="s">
        <v>631</v>
      </c>
      <c r="D93" t="s">
        <v>632</v>
      </c>
      <c r="E93" t="s">
        <v>223</v>
      </c>
      <c r="F93" t="s">
        <v>633</v>
      </c>
      <c r="G93" t="s">
        <v>634</v>
      </c>
      <c r="H93" t="s">
        <v>38</v>
      </c>
      <c r="I93" t="s">
        <v>28</v>
      </c>
      <c r="J93" t="s">
        <v>72</v>
      </c>
      <c r="K93" t="s">
        <v>87</v>
      </c>
      <c r="L93" t="s">
        <v>74</v>
      </c>
      <c r="M93" t="s">
        <v>75</v>
      </c>
      <c r="N93" t="s">
        <v>635</v>
      </c>
      <c r="O93" t="s">
        <v>17</v>
      </c>
      <c r="P93" s="2">
        <v>43787</v>
      </c>
      <c r="Q93" t="s">
        <v>0</v>
      </c>
      <c r="R93" t="s">
        <v>636</v>
      </c>
      <c r="S93" t="s">
        <v>191</v>
      </c>
      <c r="T93" t="s">
        <v>305</v>
      </c>
      <c r="U93" t="s">
        <v>90</v>
      </c>
      <c r="V93" t="s">
        <v>38</v>
      </c>
    </row>
    <row r="94" spans="1:22" ht="14.25">
      <c r="A94">
        <v>16</v>
      </c>
      <c r="B94" t="s">
        <v>637</v>
      </c>
      <c r="C94" t="s">
        <v>638</v>
      </c>
      <c r="D94" t="s">
        <v>639</v>
      </c>
      <c r="E94" t="s">
        <v>640</v>
      </c>
      <c r="F94" t="s">
        <v>641</v>
      </c>
      <c r="G94" t="s">
        <v>642</v>
      </c>
      <c r="H94" t="s">
        <v>37</v>
      </c>
      <c r="I94" t="s">
        <v>9</v>
      </c>
      <c r="J94" t="s">
        <v>72</v>
      </c>
      <c r="K94" t="s">
        <v>73</v>
      </c>
      <c r="L94" t="s">
        <v>74</v>
      </c>
      <c r="M94" t="s">
        <v>75</v>
      </c>
      <c r="N94" t="s">
        <v>635</v>
      </c>
      <c r="O94" t="s">
        <v>17</v>
      </c>
      <c r="P94" s="2">
        <v>43787</v>
      </c>
      <c r="Q94" t="s">
        <v>0</v>
      </c>
      <c r="R94" t="s">
        <v>121</v>
      </c>
      <c r="S94" t="s">
        <v>191</v>
      </c>
      <c r="T94" t="s">
        <v>305</v>
      </c>
      <c r="U94" t="s">
        <v>124</v>
      </c>
      <c r="V94" t="s">
        <v>37</v>
      </c>
    </row>
    <row r="95" spans="1:22" ht="14.25">
      <c r="A95">
        <v>17</v>
      </c>
      <c r="B95" t="s">
        <v>643</v>
      </c>
      <c r="C95" t="s">
        <v>644</v>
      </c>
      <c r="D95" t="s">
        <v>645</v>
      </c>
      <c r="E95" t="s">
        <v>646</v>
      </c>
      <c r="F95" t="s">
        <v>647</v>
      </c>
      <c r="G95" t="s">
        <v>523</v>
      </c>
      <c r="H95" t="s">
        <v>38</v>
      </c>
      <c r="I95" t="s">
        <v>30</v>
      </c>
      <c r="J95" t="s">
        <v>72</v>
      </c>
      <c r="K95" t="s">
        <v>73</v>
      </c>
      <c r="L95" t="s">
        <v>74</v>
      </c>
      <c r="M95" t="s">
        <v>75</v>
      </c>
      <c r="N95" t="s">
        <v>635</v>
      </c>
      <c r="O95" t="s">
        <v>17</v>
      </c>
      <c r="P95" s="2">
        <v>43787</v>
      </c>
      <c r="Q95" t="s">
        <v>0</v>
      </c>
      <c r="R95" t="s">
        <v>121</v>
      </c>
      <c r="S95" t="s">
        <v>191</v>
      </c>
      <c r="T95" t="s">
        <v>305</v>
      </c>
      <c r="U95" t="s">
        <v>80</v>
      </c>
      <c r="V95" t="s">
        <v>37</v>
      </c>
    </row>
    <row r="96" spans="1:22" ht="14.25">
      <c r="A96">
        <v>21</v>
      </c>
      <c r="B96" t="s">
        <v>648</v>
      </c>
      <c r="C96" t="s">
        <v>649</v>
      </c>
      <c r="D96" t="s">
        <v>650</v>
      </c>
      <c r="E96" t="s">
        <v>651</v>
      </c>
      <c r="F96" t="s">
        <v>652</v>
      </c>
      <c r="G96" t="s">
        <v>340</v>
      </c>
      <c r="H96" t="s">
        <v>37</v>
      </c>
      <c r="I96" t="s">
        <v>24</v>
      </c>
      <c r="J96" t="s">
        <v>72</v>
      </c>
      <c r="K96" t="s">
        <v>73</v>
      </c>
      <c r="L96" t="s">
        <v>74</v>
      </c>
      <c r="M96" t="s">
        <v>75</v>
      </c>
      <c r="N96" t="s">
        <v>635</v>
      </c>
      <c r="O96" t="s">
        <v>17</v>
      </c>
      <c r="P96" s="2">
        <v>43787</v>
      </c>
      <c r="Q96" t="s">
        <v>0</v>
      </c>
      <c r="R96" t="s">
        <v>402</v>
      </c>
      <c r="S96" t="s">
        <v>49</v>
      </c>
      <c r="T96" t="s">
        <v>305</v>
      </c>
      <c r="U96" t="s">
        <v>124</v>
      </c>
      <c r="V96" t="s">
        <v>37</v>
      </c>
    </row>
    <row r="97" spans="1:22" ht="14.25">
      <c r="A97">
        <v>31</v>
      </c>
      <c r="B97" t="s">
        <v>653</v>
      </c>
      <c r="C97" t="s">
        <v>654</v>
      </c>
      <c r="D97" t="s">
        <v>655</v>
      </c>
      <c r="E97" t="s">
        <v>656</v>
      </c>
      <c r="F97" t="s">
        <v>657</v>
      </c>
      <c r="G97" t="s">
        <v>658</v>
      </c>
      <c r="H97" t="s">
        <v>37</v>
      </c>
      <c r="I97" t="s">
        <v>31</v>
      </c>
      <c r="J97" t="s">
        <v>72</v>
      </c>
      <c r="K97" t="s">
        <v>87</v>
      </c>
      <c r="L97" t="s">
        <v>74</v>
      </c>
      <c r="M97" t="s">
        <v>75</v>
      </c>
      <c r="N97" t="s">
        <v>635</v>
      </c>
      <c r="O97" t="s">
        <v>17</v>
      </c>
      <c r="P97" s="2">
        <v>43787</v>
      </c>
      <c r="Q97" t="s">
        <v>0</v>
      </c>
      <c r="R97" t="s">
        <v>131</v>
      </c>
      <c r="S97" t="s">
        <v>313</v>
      </c>
      <c r="T97" t="s">
        <v>305</v>
      </c>
      <c r="U97" t="s">
        <v>90</v>
      </c>
      <c r="V97" t="s">
        <v>38</v>
      </c>
    </row>
    <row r="98" spans="1:22" ht="14.25">
      <c r="A98">
        <v>36</v>
      </c>
      <c r="B98" t="s">
        <v>659</v>
      </c>
      <c r="C98" t="s">
        <v>660</v>
      </c>
      <c r="D98" t="s">
        <v>661</v>
      </c>
      <c r="E98" t="s">
        <v>662</v>
      </c>
      <c r="F98" t="s">
        <v>663</v>
      </c>
      <c r="G98" t="s">
        <v>418</v>
      </c>
      <c r="H98" t="s">
        <v>37</v>
      </c>
      <c r="I98" t="s">
        <v>15</v>
      </c>
      <c r="J98" t="s">
        <v>72</v>
      </c>
      <c r="K98" t="s">
        <v>73</v>
      </c>
      <c r="L98" t="s">
        <v>74</v>
      </c>
      <c r="M98" t="s">
        <v>75</v>
      </c>
      <c r="N98" t="s">
        <v>635</v>
      </c>
      <c r="O98" t="s">
        <v>17</v>
      </c>
      <c r="P98" s="2">
        <v>43787</v>
      </c>
      <c r="Q98" t="s">
        <v>0</v>
      </c>
      <c r="R98" t="s">
        <v>213</v>
      </c>
      <c r="S98" t="s">
        <v>191</v>
      </c>
      <c r="T98" t="s">
        <v>305</v>
      </c>
      <c r="U98" t="s">
        <v>124</v>
      </c>
      <c r="V98" t="s">
        <v>38</v>
      </c>
    </row>
    <row r="99" spans="1:22" ht="14.25">
      <c r="A99">
        <v>39</v>
      </c>
      <c r="B99" t="s">
        <v>664</v>
      </c>
      <c r="C99" t="s">
        <v>665</v>
      </c>
      <c r="D99" t="s">
        <v>666</v>
      </c>
      <c r="E99" t="s">
        <v>667</v>
      </c>
      <c r="F99" t="s">
        <v>668</v>
      </c>
      <c r="G99" t="s">
        <v>669</v>
      </c>
      <c r="H99" t="s">
        <v>38</v>
      </c>
      <c r="I99" t="s">
        <v>20</v>
      </c>
      <c r="J99" t="s">
        <v>72</v>
      </c>
      <c r="K99" t="s">
        <v>87</v>
      </c>
      <c r="L99" t="s">
        <v>74</v>
      </c>
      <c r="M99" t="s">
        <v>75</v>
      </c>
      <c r="N99" t="s">
        <v>635</v>
      </c>
      <c r="O99" t="s">
        <v>17</v>
      </c>
      <c r="P99" s="2">
        <v>43787</v>
      </c>
      <c r="Q99" t="s">
        <v>0</v>
      </c>
      <c r="R99" t="s">
        <v>670</v>
      </c>
      <c r="S99" t="s">
        <v>191</v>
      </c>
      <c r="T99" t="s">
        <v>305</v>
      </c>
      <c r="U99" t="s">
        <v>90</v>
      </c>
      <c r="V99" t="s">
        <v>38</v>
      </c>
    </row>
    <row r="100" spans="1:22" ht="14.25">
      <c r="A100">
        <v>40</v>
      </c>
      <c r="B100" t="s">
        <v>659</v>
      </c>
      <c r="C100" t="s">
        <v>671</v>
      </c>
      <c r="D100" t="s">
        <v>672</v>
      </c>
      <c r="E100" t="s">
        <v>667</v>
      </c>
      <c r="F100" t="s">
        <v>673</v>
      </c>
      <c r="G100" t="s">
        <v>669</v>
      </c>
      <c r="H100" t="s">
        <v>38</v>
      </c>
      <c r="I100" t="s">
        <v>20</v>
      </c>
      <c r="J100" t="s">
        <v>72</v>
      </c>
      <c r="K100" t="s">
        <v>87</v>
      </c>
      <c r="L100" t="s">
        <v>74</v>
      </c>
      <c r="M100" t="s">
        <v>75</v>
      </c>
      <c r="N100" t="s">
        <v>635</v>
      </c>
      <c r="O100" t="s">
        <v>17</v>
      </c>
      <c r="P100" s="2">
        <v>43787</v>
      </c>
      <c r="Q100" t="s">
        <v>0</v>
      </c>
      <c r="R100" t="s">
        <v>670</v>
      </c>
      <c r="S100" t="s">
        <v>191</v>
      </c>
      <c r="T100" t="s">
        <v>305</v>
      </c>
      <c r="U100" t="s">
        <v>90</v>
      </c>
      <c r="V100" t="s">
        <v>38</v>
      </c>
    </row>
    <row r="101" spans="1:22" ht="14.25">
      <c r="A101">
        <v>47</v>
      </c>
      <c r="B101" t="s">
        <v>674</v>
      </c>
      <c r="C101" t="s">
        <v>675</v>
      </c>
      <c r="D101" t="s">
        <v>676</v>
      </c>
      <c r="E101" t="s">
        <v>174</v>
      </c>
      <c r="F101" t="s">
        <v>677</v>
      </c>
      <c r="G101" t="s">
        <v>678</v>
      </c>
      <c r="H101" t="s">
        <v>38</v>
      </c>
      <c r="I101" t="s">
        <v>28</v>
      </c>
      <c r="J101" t="s">
        <v>72</v>
      </c>
      <c r="K101" t="s">
        <v>87</v>
      </c>
      <c r="L101" t="s">
        <v>74</v>
      </c>
      <c r="M101" t="s">
        <v>75</v>
      </c>
      <c r="N101" t="s">
        <v>635</v>
      </c>
      <c r="O101" t="s">
        <v>17</v>
      </c>
      <c r="P101" s="2">
        <v>43787</v>
      </c>
      <c r="Q101" t="s">
        <v>0</v>
      </c>
      <c r="R101" t="s">
        <v>77</v>
      </c>
      <c r="S101" t="s">
        <v>191</v>
      </c>
      <c r="T101" t="s">
        <v>305</v>
      </c>
      <c r="U101" t="s">
        <v>90</v>
      </c>
      <c r="V101" t="s">
        <v>37</v>
      </c>
    </row>
    <row r="102" spans="1:22" ht="14.25">
      <c r="A102">
        <v>50</v>
      </c>
      <c r="B102" t="s">
        <v>679</v>
      </c>
      <c r="C102" t="s">
        <v>680</v>
      </c>
      <c r="D102" t="s">
        <v>681</v>
      </c>
      <c r="E102" t="s">
        <v>682</v>
      </c>
      <c r="F102" t="s">
        <v>683</v>
      </c>
      <c r="G102" t="s">
        <v>684</v>
      </c>
      <c r="H102" t="s">
        <v>37</v>
      </c>
      <c r="I102" t="s">
        <v>15</v>
      </c>
      <c r="J102" t="s">
        <v>72</v>
      </c>
      <c r="K102" t="s">
        <v>87</v>
      </c>
      <c r="L102" t="s">
        <v>74</v>
      </c>
      <c r="M102" t="s">
        <v>75</v>
      </c>
      <c r="N102" t="s">
        <v>635</v>
      </c>
      <c r="O102" t="s">
        <v>17</v>
      </c>
      <c r="P102" s="2">
        <v>43787</v>
      </c>
      <c r="Q102" t="s">
        <v>0</v>
      </c>
      <c r="R102" t="s">
        <v>98</v>
      </c>
      <c r="S102" t="s">
        <v>98</v>
      </c>
      <c r="T102" t="s">
        <v>305</v>
      </c>
      <c r="U102" t="s">
        <v>90</v>
      </c>
      <c r="V102" t="s">
        <v>38</v>
      </c>
    </row>
    <row r="103" spans="1:22" ht="14.25">
      <c r="A103">
        <v>52</v>
      </c>
      <c r="B103" t="s">
        <v>685</v>
      </c>
      <c r="C103" t="s">
        <v>686</v>
      </c>
      <c r="D103" t="s">
        <v>687</v>
      </c>
      <c r="E103" t="s">
        <v>69</v>
      </c>
      <c r="F103" t="s">
        <v>688</v>
      </c>
      <c r="G103" t="s">
        <v>689</v>
      </c>
      <c r="H103" t="s">
        <v>37</v>
      </c>
      <c r="I103" t="s">
        <v>10</v>
      </c>
      <c r="J103" t="s">
        <v>72</v>
      </c>
      <c r="K103" t="s">
        <v>87</v>
      </c>
      <c r="L103" t="s">
        <v>74</v>
      </c>
      <c r="M103" t="s">
        <v>75</v>
      </c>
      <c r="N103" t="s">
        <v>635</v>
      </c>
      <c r="O103" t="s">
        <v>17</v>
      </c>
      <c r="P103" s="2">
        <v>43787</v>
      </c>
      <c r="Q103" t="s">
        <v>0</v>
      </c>
      <c r="R103" t="s">
        <v>213</v>
      </c>
      <c r="S103" t="s">
        <v>191</v>
      </c>
      <c r="T103" t="s">
        <v>305</v>
      </c>
      <c r="U103" t="s">
        <v>80</v>
      </c>
      <c r="V103" t="s">
        <v>37</v>
      </c>
    </row>
    <row r="104" spans="1:22" ht="14.25">
      <c r="A104">
        <v>54</v>
      </c>
      <c r="B104" t="s">
        <v>690</v>
      </c>
      <c r="C104" t="s">
        <v>691</v>
      </c>
      <c r="D104" t="s">
        <v>692</v>
      </c>
      <c r="E104" t="s">
        <v>693</v>
      </c>
      <c r="F104" t="s">
        <v>694</v>
      </c>
      <c r="G104" t="s">
        <v>695</v>
      </c>
      <c r="H104" t="s">
        <v>38</v>
      </c>
      <c r="I104" t="s">
        <v>28</v>
      </c>
      <c r="J104" t="s">
        <v>72</v>
      </c>
      <c r="K104" t="s">
        <v>87</v>
      </c>
      <c r="L104" t="s">
        <v>74</v>
      </c>
      <c r="M104" t="s">
        <v>75</v>
      </c>
      <c r="N104" t="s">
        <v>635</v>
      </c>
      <c r="O104" t="s">
        <v>17</v>
      </c>
      <c r="P104" s="2">
        <v>43787</v>
      </c>
      <c r="Q104" t="s">
        <v>0</v>
      </c>
      <c r="R104" t="s">
        <v>131</v>
      </c>
      <c r="S104" t="s">
        <v>313</v>
      </c>
      <c r="T104" t="s">
        <v>305</v>
      </c>
      <c r="U104" t="s">
        <v>80</v>
      </c>
      <c r="V104" t="s">
        <v>37</v>
      </c>
    </row>
    <row r="105" spans="1:22" ht="14.25">
      <c r="A105">
        <v>56</v>
      </c>
      <c r="B105" t="s">
        <v>696</v>
      </c>
      <c r="C105" t="s">
        <v>697</v>
      </c>
      <c r="D105" t="s">
        <v>698</v>
      </c>
      <c r="E105" t="s">
        <v>699</v>
      </c>
      <c r="F105" t="s">
        <v>700</v>
      </c>
      <c r="G105" t="s">
        <v>701</v>
      </c>
      <c r="H105" t="s">
        <v>37</v>
      </c>
      <c r="I105" t="s">
        <v>28</v>
      </c>
      <c r="J105" t="s">
        <v>72</v>
      </c>
      <c r="K105" t="s">
        <v>73</v>
      </c>
      <c r="L105" t="s">
        <v>74</v>
      </c>
      <c r="M105" t="s">
        <v>75</v>
      </c>
      <c r="N105" t="s">
        <v>635</v>
      </c>
      <c r="O105" t="s">
        <v>17</v>
      </c>
      <c r="P105" s="2">
        <v>43787</v>
      </c>
      <c r="Q105" t="s">
        <v>0</v>
      </c>
      <c r="R105" t="s">
        <v>98</v>
      </c>
      <c r="S105" t="s">
        <v>98</v>
      </c>
      <c r="T105" t="s">
        <v>305</v>
      </c>
      <c r="U105" t="s">
        <v>124</v>
      </c>
      <c r="V105" t="s">
        <v>37</v>
      </c>
    </row>
    <row r="106" spans="1:22" ht="14.25">
      <c r="A106">
        <v>69</v>
      </c>
      <c r="B106" t="s">
        <v>702</v>
      </c>
      <c r="C106" t="s">
        <v>702</v>
      </c>
      <c r="D106" t="s">
        <v>703</v>
      </c>
      <c r="E106" t="s">
        <v>704</v>
      </c>
      <c r="F106" t="s">
        <v>705</v>
      </c>
      <c r="G106" t="s">
        <v>706</v>
      </c>
      <c r="H106" t="s">
        <v>38</v>
      </c>
      <c r="I106" t="s">
        <v>21</v>
      </c>
      <c r="J106" t="s">
        <v>72</v>
      </c>
      <c r="K106" t="s">
        <v>73</v>
      </c>
      <c r="L106" t="s">
        <v>74</v>
      </c>
      <c r="M106" t="s">
        <v>75</v>
      </c>
      <c r="N106" t="s">
        <v>635</v>
      </c>
      <c r="O106" t="s">
        <v>17</v>
      </c>
      <c r="P106" s="2">
        <v>43787</v>
      </c>
      <c r="Q106" t="s">
        <v>1</v>
      </c>
      <c r="R106" t="s">
        <v>265</v>
      </c>
      <c r="S106" t="s">
        <v>191</v>
      </c>
      <c r="T106" t="s">
        <v>305</v>
      </c>
      <c r="U106" t="s">
        <v>90</v>
      </c>
      <c r="V106" t="s">
        <v>38</v>
      </c>
    </row>
    <row r="107" spans="1:22" ht="14.25">
      <c r="A107">
        <v>70</v>
      </c>
      <c r="B107" t="s">
        <v>707</v>
      </c>
      <c r="C107" t="s">
        <v>708</v>
      </c>
      <c r="D107" t="s">
        <v>709</v>
      </c>
      <c r="E107" t="s">
        <v>710</v>
      </c>
      <c r="F107" t="s">
        <v>711</v>
      </c>
      <c r="G107" t="s">
        <v>712</v>
      </c>
      <c r="H107" t="s">
        <v>37</v>
      </c>
      <c r="I107" t="s">
        <v>28</v>
      </c>
      <c r="J107" t="s">
        <v>72</v>
      </c>
      <c r="K107" t="s">
        <v>87</v>
      </c>
      <c r="L107" t="s">
        <v>74</v>
      </c>
      <c r="M107" t="s">
        <v>75</v>
      </c>
      <c r="N107" t="s">
        <v>635</v>
      </c>
      <c r="O107" t="s">
        <v>17</v>
      </c>
      <c r="P107" s="2">
        <v>43787</v>
      </c>
      <c r="Q107" t="s">
        <v>1</v>
      </c>
      <c r="R107" t="s">
        <v>49</v>
      </c>
      <c r="S107" t="s">
        <v>49</v>
      </c>
      <c r="T107" t="s">
        <v>305</v>
      </c>
      <c r="U107" t="s">
        <v>106</v>
      </c>
      <c r="V107" t="s">
        <v>37</v>
      </c>
    </row>
    <row r="108" spans="1:22" ht="14.25">
      <c r="A108">
        <v>71</v>
      </c>
      <c r="B108" t="s">
        <v>713</v>
      </c>
      <c r="C108" t="s">
        <v>714</v>
      </c>
      <c r="D108" t="s">
        <v>715</v>
      </c>
      <c r="E108" t="s">
        <v>499</v>
      </c>
      <c r="F108" t="s">
        <v>716</v>
      </c>
      <c r="G108" t="s">
        <v>717</v>
      </c>
      <c r="H108" t="s">
        <v>38</v>
      </c>
      <c r="I108" t="s">
        <v>4</v>
      </c>
      <c r="J108" t="s">
        <v>72</v>
      </c>
      <c r="K108" t="s">
        <v>87</v>
      </c>
      <c r="L108" t="s">
        <v>74</v>
      </c>
      <c r="M108" t="s">
        <v>75</v>
      </c>
      <c r="N108" t="s">
        <v>635</v>
      </c>
      <c r="O108" t="s">
        <v>17</v>
      </c>
      <c r="P108" s="2">
        <v>43787</v>
      </c>
      <c r="Q108" t="s">
        <v>1</v>
      </c>
      <c r="R108" t="s">
        <v>213</v>
      </c>
      <c r="S108" t="s">
        <v>98</v>
      </c>
      <c r="T108" t="s">
        <v>305</v>
      </c>
      <c r="U108" t="s">
        <v>90</v>
      </c>
      <c r="V108" t="s">
        <v>37</v>
      </c>
    </row>
    <row r="109" spans="1:22" ht="14.25">
      <c r="A109">
        <v>73</v>
      </c>
      <c r="B109" t="s">
        <v>659</v>
      </c>
      <c r="C109" t="s">
        <v>718</v>
      </c>
      <c r="D109" t="s">
        <v>719</v>
      </c>
      <c r="E109" t="s">
        <v>223</v>
      </c>
      <c r="F109" t="s">
        <v>720</v>
      </c>
      <c r="G109" t="s">
        <v>721</v>
      </c>
      <c r="H109" t="s">
        <v>38</v>
      </c>
      <c r="I109" t="s">
        <v>30</v>
      </c>
      <c r="J109" t="s">
        <v>72</v>
      </c>
      <c r="K109" t="s">
        <v>87</v>
      </c>
      <c r="L109" t="s">
        <v>74</v>
      </c>
      <c r="M109" t="s">
        <v>75</v>
      </c>
      <c r="N109" t="s">
        <v>635</v>
      </c>
      <c r="O109" t="s">
        <v>17</v>
      </c>
      <c r="P109" s="2">
        <v>43787</v>
      </c>
      <c r="Q109" t="s">
        <v>1</v>
      </c>
      <c r="R109" t="s">
        <v>131</v>
      </c>
      <c r="S109" t="s">
        <v>313</v>
      </c>
      <c r="T109" t="s">
        <v>305</v>
      </c>
      <c r="U109" t="s">
        <v>90</v>
      </c>
      <c r="V109" t="s">
        <v>38</v>
      </c>
    </row>
    <row r="110" spans="1:22" ht="14.25">
      <c r="A110">
        <v>76</v>
      </c>
      <c r="B110" t="s">
        <v>722</v>
      </c>
      <c r="C110" t="s">
        <v>723</v>
      </c>
      <c r="D110" t="s">
        <v>724</v>
      </c>
      <c r="E110" t="s">
        <v>725</v>
      </c>
      <c r="F110" t="s">
        <v>726</v>
      </c>
      <c r="G110" t="s">
        <v>636</v>
      </c>
      <c r="H110" t="s">
        <v>37</v>
      </c>
      <c r="I110" t="s">
        <v>17</v>
      </c>
      <c r="J110" t="s">
        <v>72</v>
      </c>
      <c r="K110" t="s">
        <v>73</v>
      </c>
      <c r="L110" t="s">
        <v>74</v>
      </c>
      <c r="M110" t="s">
        <v>75</v>
      </c>
      <c r="N110" t="s">
        <v>635</v>
      </c>
      <c r="O110" t="s">
        <v>17</v>
      </c>
      <c r="P110" s="2">
        <v>43787</v>
      </c>
      <c r="Q110" t="s">
        <v>1</v>
      </c>
      <c r="R110" t="s">
        <v>49</v>
      </c>
      <c r="S110" t="s">
        <v>49</v>
      </c>
      <c r="T110" t="s">
        <v>727</v>
      </c>
      <c r="U110" t="s">
        <v>80</v>
      </c>
      <c r="V110" t="s">
        <v>37</v>
      </c>
    </row>
  </sheetData>
  <hyperlinks>
    <hyperlink ref="F45" r:id="rId1" xr:uid="{136781A2-B28E-486F-B635-4B655C60A292}"/>
  </hyperlinks>
  <pageMargins left="0.7" right="0.7" top="0.75" bottom="0.75" header="0.3" footer="0.3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480D5-54C7-4E48-8974-CD44D201487A}">
  <dimension ref="A3:B8"/>
  <sheetViews>
    <sheetView workbookViewId="0">
      <selection activeCell="M27" sqref="M27"/>
    </sheetView>
  </sheetViews>
  <sheetFormatPr defaultRowHeight="13.9"/>
  <cols>
    <col min="1" max="1" width="13.125" bestFit="1" customWidth="1"/>
    <col min="2" max="2" width="19.875" bestFit="1" customWidth="1"/>
  </cols>
  <sheetData>
    <row r="3" spans="1:2" ht="14.25">
      <c r="A3" s="3" t="s">
        <v>2</v>
      </c>
      <c r="B3" t="s">
        <v>3</v>
      </c>
    </row>
    <row r="4" spans="1:2" ht="14.25">
      <c r="A4" s="4" t="s">
        <v>87</v>
      </c>
      <c r="B4" s="5">
        <v>79</v>
      </c>
    </row>
    <row r="5" spans="1:2" ht="14.25">
      <c r="A5" s="4" t="s">
        <v>73</v>
      </c>
      <c r="B5" s="5">
        <v>27</v>
      </c>
    </row>
    <row r="6" spans="1:2" ht="14.25">
      <c r="A6" s="4" t="s">
        <v>339</v>
      </c>
      <c r="B6" s="5">
        <v>1</v>
      </c>
    </row>
    <row r="7" spans="1:2" ht="14.25">
      <c r="A7" s="4" t="s">
        <v>78</v>
      </c>
      <c r="B7" s="5">
        <v>2</v>
      </c>
    </row>
    <row r="8" spans="1:2" ht="14.25">
      <c r="A8" s="4" t="s">
        <v>32</v>
      </c>
      <c r="B8" s="5">
        <v>109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7D5AA-C035-4FD6-A8E1-C2F8DECB0AB3}">
  <dimension ref="B11:C11"/>
  <sheetViews>
    <sheetView workbookViewId="0">
      <selection activeCell="J13" sqref="J13"/>
    </sheetView>
  </sheetViews>
  <sheetFormatPr defaultRowHeight="13.9"/>
  <cols>
    <col min="2" max="2" width="18.375" customWidth="1"/>
    <col min="3" max="3" width="5.875" customWidth="1"/>
  </cols>
  <sheetData>
    <row r="11" spans="2:3" ht="14.25">
      <c r="B11" t="s">
        <v>728</v>
      </c>
      <c r="C11">
        <v>32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0906A427186B439773B4D9E1655C2E" ma:contentTypeVersion="11" ma:contentTypeDescription="Create a new document." ma:contentTypeScope="" ma:versionID="06c8ae9384168e07f4d0d4be517bf5f1">
  <xsd:schema xmlns:xsd="http://www.w3.org/2001/XMLSchema" xmlns:xs="http://www.w3.org/2001/XMLSchema" xmlns:p="http://schemas.microsoft.com/office/2006/metadata/properties" xmlns:ns2="79a8554f-7dcb-4f93-b42c-e7b989cb63d1" xmlns:ns3="99d8ffb4-c420-443b-856c-2bf7950cc7d5" targetNamespace="http://schemas.microsoft.com/office/2006/metadata/properties" ma:root="true" ma:fieldsID="544ce967528b6264da87e3a9609dda16" ns2:_="" ns3:_="">
    <xsd:import namespace="79a8554f-7dcb-4f93-b42c-e7b989cb63d1"/>
    <xsd:import namespace="99d8ffb4-c420-443b-856c-2bf7950cc7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8554f-7dcb-4f93-b42c-e7b989cb63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8ffb4-c420-443b-856c-2bf7950cc7d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E53D51-527D-4C79-998E-BBFC982C68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1EAE40-5F20-44B4-ABF5-7DBCADFE43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a8554f-7dcb-4f93-b42c-e7b989cb63d1"/>
    <ds:schemaRef ds:uri="99d8ffb4-c420-443b-856c-2bf7950cc7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86DCA8-B855-4D34-B91F-F1391DB2D79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Collaboration Service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Dashboard</vt:lpstr>
      <vt:lpstr>Boroughs</vt:lpstr>
      <vt:lpstr>New to SH</vt:lpstr>
      <vt:lpstr>Attendance</vt:lpstr>
      <vt:lpstr>Training Location</vt:lpstr>
      <vt:lpstr>Attendance data</vt:lpstr>
      <vt:lpstr>Type of Organisation</vt:lpstr>
      <vt:lpstr>Extra bits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Alice Linell</dc:creator>
  <cp:keywords/>
  <dc:description/>
  <cp:lastModifiedBy>Alice Linell</cp:lastModifiedBy>
  <cp:revision/>
  <dcterms:created xsi:type="dcterms:W3CDTF">2020-05-22T07:51:44Z</dcterms:created>
  <dcterms:modified xsi:type="dcterms:W3CDTF">2020-06-01T08:50:51Z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0x010100E60906A427186B439773B4D9E1655C2E</vt:lpwstr>
  </property>
</Properties>
</file>