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C:\Users\KateWhite\Downloads\"/>
    </mc:Choice>
  </mc:AlternateContent>
  <xr:revisionPtr revIDLastSave="0" documentId="13_ncr:1_{421FE425-300D-4CF9-A56C-2031B5FE4245}" xr6:coauthVersionLast="47" xr6:coauthVersionMax="47" xr10:uidLastSave="{00000000-0000-0000-0000-000000000000}"/>
  <bookViews>
    <workbookView xWindow="-98" yWindow="-98" windowWidth="21795" windowHeight="12975" tabRatio="869" xr2:uid="{3B021C5E-DAB3-407C-91DF-EFCD4942BA7D}"/>
  </bookViews>
  <sheets>
    <sheet name="Guidelines" sheetId="46" r:id="rId1"/>
    <sheet name="Survey results" sheetId="56" r:id="rId2"/>
    <sheet name="Multiple choice 1" sheetId="63" r:id="rId3"/>
    <sheet name="Multiple choice 2" sheetId="64" r:id="rId4"/>
    <sheet name="Prison info" sheetId="66" r:id="rId5"/>
    <sheet name="Summary sheet" sheetId="65" r:id="rId6"/>
    <sheet name="Prison 1" sheetId="67" r:id="rId7"/>
    <sheet name="Prison 2" sheetId="68" r:id="rId8"/>
    <sheet name="Prison 3" sheetId="69" r:id="rId9"/>
  </sheets>
  <definedNames>
    <definedName name="_xlcn.WorksheetConnection_Table11" hidden="1">Participants2019</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1" i="69" l="1"/>
  <c r="M41" i="69"/>
  <c r="P40" i="69"/>
  <c r="M40" i="69"/>
  <c r="P39" i="69"/>
  <c r="M39" i="69"/>
  <c r="P38" i="69"/>
  <c r="M38" i="69"/>
  <c r="P37" i="69"/>
  <c r="M37" i="69"/>
  <c r="P36" i="69"/>
  <c r="M36" i="69"/>
  <c r="P35" i="69"/>
  <c r="M35" i="69"/>
  <c r="P34" i="69"/>
  <c r="M34" i="69"/>
  <c r="P33" i="69"/>
  <c r="M33" i="69"/>
  <c r="P32" i="69"/>
  <c r="P31" i="69"/>
  <c r="P30" i="69"/>
  <c r="P29" i="69"/>
  <c r="P28" i="69"/>
  <c r="P27" i="69"/>
  <c r="P26" i="69"/>
  <c r="P25" i="69"/>
  <c r="P24" i="69"/>
  <c r="P23" i="69"/>
  <c r="P22" i="69"/>
  <c r="P21" i="69"/>
  <c r="P20" i="69"/>
  <c r="P19" i="69"/>
  <c r="P18" i="69"/>
  <c r="P17" i="69"/>
  <c r="P16" i="69"/>
  <c r="P15" i="69"/>
  <c r="P14" i="69"/>
  <c r="P13" i="69"/>
  <c r="P12" i="69"/>
  <c r="P11" i="69"/>
  <c r="P10" i="69"/>
  <c r="P9" i="69"/>
  <c r="P8" i="69"/>
  <c r="P7" i="69"/>
  <c r="P6" i="69"/>
  <c r="P5" i="69"/>
  <c r="P4" i="69"/>
  <c r="P3" i="69"/>
  <c r="P2" i="69"/>
  <c r="M2" i="69"/>
  <c r="P53" i="68"/>
  <c r="M53" i="68"/>
  <c r="P52" i="68"/>
  <c r="M52" i="68"/>
  <c r="P51" i="68"/>
  <c r="M51" i="68"/>
  <c r="P50" i="68"/>
  <c r="M50" i="68"/>
  <c r="P49" i="68"/>
  <c r="M49" i="68"/>
  <c r="P48" i="68"/>
  <c r="M48" i="68"/>
  <c r="P47" i="68"/>
  <c r="M47" i="68"/>
  <c r="P46" i="68"/>
  <c r="M46" i="68"/>
  <c r="P45" i="68"/>
  <c r="M45" i="68"/>
  <c r="P44" i="68"/>
  <c r="M44" i="68"/>
  <c r="P43" i="68"/>
  <c r="M43" i="68"/>
  <c r="P42" i="68"/>
  <c r="M42" i="68"/>
  <c r="P41" i="68"/>
  <c r="M41" i="68"/>
  <c r="P40" i="68"/>
  <c r="M40" i="68"/>
  <c r="P39" i="68"/>
  <c r="M39" i="68"/>
  <c r="P38" i="68"/>
  <c r="M38" i="68"/>
  <c r="P37" i="68"/>
  <c r="M37" i="68"/>
  <c r="P36" i="68"/>
  <c r="M36" i="68"/>
  <c r="P35" i="68"/>
  <c r="M35" i="68"/>
  <c r="P34" i="68"/>
  <c r="M34" i="68"/>
  <c r="P33" i="68"/>
  <c r="M33" i="68"/>
  <c r="P32" i="68"/>
  <c r="M32" i="68"/>
  <c r="P31" i="68"/>
  <c r="M31" i="68"/>
  <c r="P30" i="68"/>
  <c r="M30" i="68"/>
  <c r="P29" i="68"/>
  <c r="M29" i="68"/>
  <c r="P28" i="68"/>
  <c r="M28" i="68"/>
  <c r="P27" i="68"/>
  <c r="M27" i="68"/>
  <c r="P26" i="68"/>
  <c r="M26" i="68"/>
  <c r="P25" i="68"/>
  <c r="M25" i="68"/>
  <c r="P24" i="68"/>
  <c r="M24" i="68"/>
  <c r="P23" i="68"/>
  <c r="M23" i="68"/>
  <c r="P22" i="68"/>
  <c r="M22" i="68"/>
  <c r="P21" i="68"/>
  <c r="M21" i="68"/>
  <c r="P20" i="68"/>
  <c r="M20" i="68"/>
  <c r="P19" i="68"/>
  <c r="M19" i="68"/>
  <c r="P18" i="68"/>
  <c r="M18" i="68"/>
  <c r="P17" i="68"/>
  <c r="M17" i="68"/>
  <c r="P16" i="68"/>
  <c r="M16" i="68"/>
  <c r="P15" i="68"/>
  <c r="M15" i="68"/>
  <c r="P14" i="68"/>
  <c r="M14" i="68"/>
  <c r="P13" i="68"/>
  <c r="M13" i="68"/>
  <c r="P12" i="68"/>
  <c r="M12" i="68"/>
  <c r="P11" i="68"/>
  <c r="M11" i="68"/>
  <c r="P10" i="68"/>
  <c r="M10" i="68"/>
  <c r="P9" i="68"/>
  <c r="M9" i="68"/>
  <c r="P8" i="68"/>
  <c r="M8" i="68"/>
  <c r="P7" i="68"/>
  <c r="M7" i="68"/>
  <c r="P6" i="68"/>
  <c r="M6" i="68"/>
  <c r="P5" i="68"/>
  <c r="M5" i="68"/>
  <c r="P4" i="68"/>
  <c r="M4" i="68"/>
  <c r="P3" i="68"/>
  <c r="M3" i="68"/>
  <c r="P2" i="68"/>
  <c r="M2" i="68"/>
  <c r="P44" i="67"/>
  <c r="M44" i="67"/>
  <c r="P43" i="67"/>
  <c r="M43" i="67"/>
  <c r="P42" i="67"/>
  <c r="M42" i="67"/>
  <c r="P41" i="67"/>
  <c r="M41" i="67"/>
  <c r="P40" i="67"/>
  <c r="M40" i="67"/>
  <c r="P39" i="67"/>
  <c r="M39" i="67"/>
  <c r="P38" i="67"/>
  <c r="M38" i="67"/>
  <c r="P37" i="67"/>
  <c r="M37" i="67"/>
  <c r="P36" i="67"/>
  <c r="M36" i="67"/>
  <c r="P35" i="67"/>
  <c r="M35" i="67"/>
  <c r="P34" i="67"/>
  <c r="M34" i="67"/>
  <c r="P33" i="67"/>
  <c r="M33" i="67"/>
  <c r="P32" i="67"/>
  <c r="M32" i="67"/>
  <c r="P31" i="67"/>
  <c r="M31" i="67"/>
  <c r="P30" i="67"/>
  <c r="M30" i="67"/>
  <c r="P29" i="67"/>
  <c r="M29" i="67"/>
  <c r="P28" i="67"/>
  <c r="M28" i="67"/>
  <c r="P27" i="67"/>
  <c r="M27" i="67"/>
  <c r="P26" i="67"/>
  <c r="M26" i="67"/>
  <c r="P25" i="67"/>
  <c r="M25" i="67"/>
  <c r="P24" i="67"/>
  <c r="M24" i="67"/>
  <c r="P23" i="67"/>
  <c r="M23" i="67"/>
  <c r="P22" i="67"/>
  <c r="M22" i="67"/>
  <c r="P21" i="67"/>
  <c r="M21" i="67"/>
  <c r="P20" i="67"/>
  <c r="M20" i="67"/>
  <c r="P19" i="67"/>
  <c r="M19" i="67"/>
  <c r="P18" i="67"/>
  <c r="M18" i="67"/>
  <c r="P17" i="67"/>
  <c r="M17" i="67"/>
  <c r="P16" i="67"/>
  <c r="M16" i="67"/>
  <c r="P15" i="67"/>
  <c r="M15" i="67"/>
  <c r="P14" i="67"/>
  <c r="M14" i="67"/>
  <c r="P13" i="67"/>
  <c r="M13" i="67"/>
  <c r="P12" i="67"/>
  <c r="M12" i="67"/>
  <c r="P11" i="67"/>
  <c r="M11" i="67"/>
  <c r="P10" i="67"/>
  <c r="M10" i="67"/>
  <c r="P9" i="67"/>
  <c r="M9" i="67"/>
  <c r="P8" i="67"/>
  <c r="M8" i="67"/>
  <c r="P7" i="67"/>
  <c r="M7" i="67"/>
  <c r="P6" i="67"/>
  <c r="M6" i="67"/>
  <c r="P5" i="67"/>
  <c r="M5" i="67"/>
  <c r="P4" i="67"/>
  <c r="M4" i="67"/>
  <c r="P3" i="67"/>
  <c r="M3" i="67"/>
  <c r="P2" i="67"/>
  <c r="M2" i="67"/>
  <c r="E6" i="65"/>
  <c r="E5" i="65"/>
  <c r="E4" i="6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29337E-3070-4664-AFAB-829CAE2E5D2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B00EFA2-AC86-453B-8212-C862CBE1C5D4}" name="WorksheetConnection_Table1" type="102" refreshedVersion="6" minRefreshableVersion="5">
    <extLst>
      <ext xmlns:x15="http://schemas.microsoft.com/office/spreadsheetml/2010/11/main" uri="{DE250136-89BD-433C-8126-D09CA5730AF9}">
        <x15:connection id="Table1">
          <x15:rangePr sourceName="_xlcn.WorksheetConnection_Table11"/>
        </x15:connection>
      </ext>
    </extLst>
  </connection>
</connections>
</file>

<file path=xl/sharedStrings.xml><?xml version="1.0" encoding="utf-8"?>
<sst xmlns="http://schemas.openxmlformats.org/spreadsheetml/2006/main" count="4107" uniqueCount="611">
  <si>
    <t>This Excel workbook contains:</t>
  </si>
  <si>
    <t>ü</t>
  </si>
  <si>
    <t>A note on the data:</t>
  </si>
  <si>
    <t>Music Mentors work with young offenders in prisons. 
People sign up to take part in group sessions where they work together with other offenders and mentors to write, 
play and record music. ​​The data is fictional, created purely for training purposes.</t>
  </si>
  <si>
    <t>Prison</t>
  </si>
  <si>
    <t>HMP Belmarsh</t>
  </si>
  <si>
    <t>HMP Birmingham</t>
  </si>
  <si>
    <t>HMP Brixton</t>
  </si>
  <si>
    <t>HMP Bronzefield</t>
  </si>
  <si>
    <t>HMP Eastwood Park</t>
  </si>
  <si>
    <t>HMP Foston Hall</t>
  </si>
  <si>
    <t>HMP Manchester</t>
  </si>
  <si>
    <t>HMP Pentonville</t>
  </si>
  <si>
    <t>HMP Wormwood Scrubs</t>
  </si>
  <si>
    <t>Prison ID</t>
  </si>
  <si>
    <t>Musical experience</t>
  </si>
  <si>
    <t>HMP1234</t>
  </si>
  <si>
    <t>Plays a musical instrument</t>
  </si>
  <si>
    <t>HMP1235</t>
  </si>
  <si>
    <t>HMP1236</t>
  </si>
  <si>
    <t>No musical experience</t>
  </si>
  <si>
    <t>HMP1237</t>
  </si>
  <si>
    <t>HMP1238</t>
  </si>
  <si>
    <t>HMP1239</t>
  </si>
  <si>
    <t>HMP1240</t>
  </si>
  <si>
    <t>HMP1241</t>
  </si>
  <si>
    <t>HMP1242</t>
  </si>
  <si>
    <t>HMP1243</t>
  </si>
  <si>
    <t>HMP1244</t>
  </si>
  <si>
    <t>HMP1245</t>
  </si>
  <si>
    <t>HMP1246</t>
  </si>
  <si>
    <t>HMP1247</t>
  </si>
  <si>
    <t>HMP1248</t>
  </si>
  <si>
    <t>HMP1249</t>
  </si>
  <si>
    <t>HMP1250</t>
  </si>
  <si>
    <t>HMP1251</t>
  </si>
  <si>
    <t>HMP1252</t>
  </si>
  <si>
    <t>HMP1253</t>
  </si>
  <si>
    <t>HMP1254</t>
  </si>
  <si>
    <t>HMP1255</t>
  </si>
  <si>
    <t>HMP1256</t>
  </si>
  <si>
    <t>HMP1257</t>
  </si>
  <si>
    <t>Not recorded</t>
  </si>
  <si>
    <t>HMP1258</t>
  </si>
  <si>
    <t>HMP1259</t>
  </si>
  <si>
    <t>HMP1260</t>
  </si>
  <si>
    <t>HMP1261</t>
  </si>
  <si>
    <t>HMP1262</t>
  </si>
  <si>
    <t>HMP1263</t>
  </si>
  <si>
    <t>HMP1264</t>
  </si>
  <si>
    <t>HMP1265</t>
  </si>
  <si>
    <t>HMP1266</t>
  </si>
  <si>
    <t>HMP1267</t>
  </si>
  <si>
    <t>HMP1268</t>
  </si>
  <si>
    <t>HMP1269</t>
  </si>
  <si>
    <t>HMP1270</t>
  </si>
  <si>
    <t>HMP1271</t>
  </si>
  <si>
    <t>HMP1272</t>
  </si>
  <si>
    <t>HMP1273</t>
  </si>
  <si>
    <t>HMP1274</t>
  </si>
  <si>
    <t>HMP1275</t>
  </si>
  <si>
    <t>HMP1276</t>
  </si>
  <si>
    <t>HMP1284</t>
  </si>
  <si>
    <t>HMP1285</t>
  </si>
  <si>
    <t>HMP1286</t>
  </si>
  <si>
    <t>HMP1288</t>
  </si>
  <si>
    <t>HMP1289</t>
  </si>
  <si>
    <t>HMP1290</t>
  </si>
  <si>
    <t>HMP1291</t>
  </si>
  <si>
    <t>HMP1292</t>
  </si>
  <si>
    <t>HMP1293</t>
  </si>
  <si>
    <t>HMP1294</t>
  </si>
  <si>
    <t>HMP1295</t>
  </si>
  <si>
    <t>HMP1296</t>
  </si>
  <si>
    <t>HMP1297</t>
  </si>
  <si>
    <t>HMP1298</t>
  </si>
  <si>
    <t>HMP1299</t>
  </si>
  <si>
    <t>HMP1300</t>
  </si>
  <si>
    <t>HMP1301</t>
  </si>
  <si>
    <t>HMP1302</t>
  </si>
  <si>
    <t>HMP1303</t>
  </si>
  <si>
    <t>HMP1304</t>
  </si>
  <si>
    <t>HMP1305</t>
  </si>
  <si>
    <t>HMP1306</t>
  </si>
  <si>
    <t>HMP1307</t>
  </si>
  <si>
    <t>HMP1308</t>
  </si>
  <si>
    <t>HMP1309</t>
  </si>
  <si>
    <t>HMP1310</t>
  </si>
  <si>
    <t>HMP1311</t>
  </si>
  <si>
    <t>HMP1312</t>
  </si>
  <si>
    <t>HMP1313</t>
  </si>
  <si>
    <t>HMP1314</t>
  </si>
  <si>
    <t>HMP1315</t>
  </si>
  <si>
    <t>HMP1316</t>
  </si>
  <si>
    <t>HMP1317</t>
  </si>
  <si>
    <t>HMP1318</t>
  </si>
  <si>
    <t>HMP1319</t>
  </si>
  <si>
    <t>HMP1320</t>
  </si>
  <si>
    <t>HMP1321</t>
  </si>
  <si>
    <t>HMP1322</t>
  </si>
  <si>
    <t>HMP1323</t>
  </si>
  <si>
    <t>HMP1324</t>
  </si>
  <si>
    <t>HMP1325</t>
  </si>
  <si>
    <t>HMP1326</t>
  </si>
  <si>
    <t>HMP1327</t>
  </si>
  <si>
    <t>HMP1328</t>
  </si>
  <si>
    <t>HMP1329</t>
  </si>
  <si>
    <t>HMP1330</t>
  </si>
  <si>
    <t>HMP1331</t>
  </si>
  <si>
    <t>HMP1332</t>
  </si>
  <si>
    <t>HMP1333</t>
  </si>
  <si>
    <t>HMP1334</t>
  </si>
  <si>
    <t>HMP1335</t>
  </si>
  <si>
    <t>HMP1336</t>
  </si>
  <si>
    <t>HMP1337</t>
  </si>
  <si>
    <t>HMP1338</t>
  </si>
  <si>
    <t>HMP1339</t>
  </si>
  <si>
    <t>HMP1340</t>
  </si>
  <si>
    <t>HMP1341</t>
  </si>
  <si>
    <t>HMP1342</t>
  </si>
  <si>
    <t>HMP1343</t>
  </si>
  <si>
    <t>HMP1345</t>
  </si>
  <si>
    <t>HMP1346</t>
  </si>
  <si>
    <t>HMP1347</t>
  </si>
  <si>
    <t>HMP1348</t>
  </si>
  <si>
    <t>HMP1349</t>
  </si>
  <si>
    <t>HMP1350</t>
  </si>
  <si>
    <t>HMP1351</t>
  </si>
  <si>
    <t>HMP1352</t>
  </si>
  <si>
    <t>HMP1353</t>
  </si>
  <si>
    <t>HMP1354</t>
  </si>
  <si>
    <t>HMP1355</t>
  </si>
  <si>
    <t>HMP1356</t>
  </si>
  <si>
    <t>HMP1357</t>
  </si>
  <si>
    <t>HMP1358</t>
  </si>
  <si>
    <t>HMP1359</t>
  </si>
  <si>
    <t>HMP1360</t>
  </si>
  <si>
    <t>HMP1361</t>
  </si>
  <si>
    <t>HMP1362</t>
  </si>
  <si>
    <t>HMP1363</t>
  </si>
  <si>
    <t>HMP1364</t>
  </si>
  <si>
    <t>HMP1365</t>
  </si>
  <si>
    <t>HMP1366</t>
  </si>
  <si>
    <t>HMP1367</t>
  </si>
  <si>
    <t>HMP1368</t>
  </si>
  <si>
    <t>HMP1369</t>
  </si>
  <si>
    <t>HMP1370</t>
  </si>
  <si>
    <t>HMP1371</t>
  </si>
  <si>
    <t>HMP1372</t>
  </si>
  <si>
    <t>HMP1373</t>
  </si>
  <si>
    <t>HMP1374</t>
  </si>
  <si>
    <t>HMP1375</t>
  </si>
  <si>
    <t>HMP1376</t>
  </si>
  <si>
    <t>HMP1377</t>
  </si>
  <si>
    <t>HMP1378</t>
  </si>
  <si>
    <t>HMP1379</t>
  </si>
  <si>
    <t>HMP1380</t>
  </si>
  <si>
    <t>HMP1381</t>
  </si>
  <si>
    <t>HMP1382</t>
  </si>
  <si>
    <t>HMP1383</t>
  </si>
  <si>
    <t>HMP1384</t>
  </si>
  <si>
    <t>HMP1385</t>
  </si>
  <si>
    <t>HMP1386</t>
  </si>
  <si>
    <t>HMP1387</t>
  </si>
  <si>
    <t>HMP1388</t>
  </si>
  <si>
    <t>HMP1389</t>
  </si>
  <si>
    <t>HMP1390</t>
  </si>
  <si>
    <t>HMP1391</t>
  </si>
  <si>
    <t>HMP1392</t>
  </si>
  <si>
    <t>HMP1393</t>
  </si>
  <si>
    <t>HMP1394</t>
  </si>
  <si>
    <t>HMP1395</t>
  </si>
  <si>
    <t>HMP1396</t>
  </si>
  <si>
    <t>HMP1397</t>
  </si>
  <si>
    <t>HMP1398</t>
  </si>
  <si>
    <t>HMP1399</t>
  </si>
  <si>
    <t>HMP1400</t>
  </si>
  <si>
    <t>HMP1401</t>
  </si>
  <si>
    <t>HMP1402</t>
  </si>
  <si>
    <t>HMP1403</t>
  </si>
  <si>
    <t>HMP1404</t>
  </si>
  <si>
    <t>HMP1405</t>
  </si>
  <si>
    <t>HMP1406</t>
  </si>
  <si>
    <t>HMP1407</t>
  </si>
  <si>
    <t>HMP1408</t>
  </si>
  <si>
    <t>HMP1409</t>
  </si>
  <si>
    <t>HMP1410</t>
  </si>
  <si>
    <t>HMP1411</t>
  </si>
  <si>
    <t>HMP1412</t>
  </si>
  <si>
    <t>HMP1413</t>
  </si>
  <si>
    <t>HMP1414</t>
  </si>
  <si>
    <t>HMP1415</t>
  </si>
  <si>
    <t>HMP1416</t>
  </si>
  <si>
    <t>HMP1417</t>
  </si>
  <si>
    <t>HMP1418</t>
  </si>
  <si>
    <t>Enjoyed the sessions</t>
  </si>
  <si>
    <t>Built a relationship with their mentor</t>
  </si>
  <si>
    <t>Skills learnt 1</t>
  </si>
  <si>
    <t>Skills learnt 2</t>
  </si>
  <si>
    <t>Skills learnt 3</t>
  </si>
  <si>
    <t>Optimism at start (1(bad)-10(good))</t>
  </si>
  <si>
    <t>Optimism at end (1(bad)-10(good))</t>
  </si>
  <si>
    <t>Change</t>
  </si>
  <si>
    <t>1 Really Enjoyed</t>
  </si>
  <si>
    <t>Focusing on a task</t>
  </si>
  <si>
    <t xml:space="preserve"> Working as a team</t>
  </si>
  <si>
    <t xml:space="preserve"> Communicating with others</t>
  </si>
  <si>
    <t>3 Didn't enjoy</t>
  </si>
  <si>
    <t>Working towards a goal</t>
  </si>
  <si>
    <t xml:space="preserve"> Improving ability through practice</t>
  </si>
  <si>
    <t>Building relationship with mentor</t>
  </si>
  <si>
    <t>2 Enjoyed</t>
  </si>
  <si>
    <t>Working as a team</t>
  </si>
  <si>
    <t xml:space="preserve"> Working towards a goal</t>
  </si>
  <si>
    <t>Improving ability through practice</t>
  </si>
  <si>
    <t xml:space="preserve"> Building relationship with mentor</t>
  </si>
  <si>
    <t>4 Really didn't enjoy</t>
  </si>
  <si>
    <t>Communicating with others</t>
  </si>
  <si>
    <t>What do you think would improve the sessions?</t>
  </si>
  <si>
    <t>More instruments</t>
  </si>
  <si>
    <t>Less people in the group, the mentors don't have enough time to spend with everyone</t>
  </si>
  <si>
    <t>More drums &amp; better heating in the winter &amp; sessions at the weekend</t>
  </si>
  <si>
    <t>Too much noise from the courtyard</t>
  </si>
  <si>
    <t>Longer sessions</t>
  </si>
  <si>
    <t>My welfare officer told me I couldn't attend them anymore</t>
  </si>
  <si>
    <t>Weekly sessions, once a month isn't enough</t>
  </si>
  <si>
    <t>The room we practice in is next to the rubbish bins, in summer it stinks and the keyboard is rubbish</t>
  </si>
  <si>
    <t>More choice of instruments &amp; a mentor who knows how to play drums</t>
  </si>
  <si>
    <t>We need a piano!</t>
  </si>
  <si>
    <t>The heating has broken again &amp; could we get drums?</t>
  </si>
  <si>
    <t>Why are there only 2 mentors? They are always busy with the beginners and never have time to help me</t>
  </si>
  <si>
    <t>Freezing cold room - can you get the heating fixed</t>
  </si>
  <si>
    <t>We should do a show in the school holidays so my kids can attend</t>
  </si>
  <si>
    <t xml:space="preserve">Fixing the radiators </t>
  </si>
  <si>
    <t>We have to get a bus to the session, couldn't you find a room in the prison to use</t>
  </si>
  <si>
    <t>Wider variety of instruments</t>
  </si>
  <si>
    <t>More drums &amp; better heating in the winter</t>
  </si>
  <si>
    <t>More choice of  instruments</t>
  </si>
  <si>
    <t>Better instruments</t>
  </si>
  <si>
    <t>Better choice of instruments</t>
  </si>
  <si>
    <t>We need a new drum kit</t>
  </si>
  <si>
    <t>Other instruments - I'd like to learn something new</t>
  </si>
  <si>
    <t>Could you get a banjo?</t>
  </si>
  <si>
    <t>Fixing the radiators &amp; getting the piano tuned</t>
  </si>
  <si>
    <t>We need more sets of headphones for the electric keyboards</t>
  </si>
  <si>
    <t>I'm not going to continue as the session clashes with Art club</t>
  </si>
  <si>
    <t>Code</t>
  </si>
  <si>
    <t>Which instrument would you like to learn?</t>
  </si>
  <si>
    <t>Electric Keyboard;Drums;</t>
  </si>
  <si>
    <t>Drums;</t>
  </si>
  <si>
    <t>Electric Keyboard;</t>
  </si>
  <si>
    <t>Bass;</t>
  </si>
  <si>
    <t>Drums;Electric Keyboard;</t>
  </si>
  <si>
    <t>Bass;Harmonica;</t>
  </si>
  <si>
    <t>Electric Keyboard;Drums;Guitar;</t>
  </si>
  <si>
    <t>Bass;Guitar;</t>
  </si>
  <si>
    <t>Guitar;Bass;</t>
  </si>
  <si>
    <t>Electric Keyboard;Guitar;</t>
  </si>
  <si>
    <t>Guitar;Violin;</t>
  </si>
  <si>
    <t>Electric Keyboard;Piano;</t>
  </si>
  <si>
    <t>Electric Keyboard;Flute;</t>
  </si>
  <si>
    <t>1 Strongly agree</t>
  </si>
  <si>
    <t>2 Agree</t>
  </si>
  <si>
    <t>3 Disagree</t>
  </si>
  <si>
    <t>4 Strongly disagree</t>
  </si>
  <si>
    <t>Bass</t>
  </si>
  <si>
    <t>Drums</t>
  </si>
  <si>
    <t>Survey data analysis - advanced session</t>
  </si>
  <si>
    <t>Saxophone;Drums;Bass;</t>
  </si>
  <si>
    <t>Saxophone;</t>
  </si>
  <si>
    <t>Drums;Saxophone;</t>
  </si>
  <si>
    <t>Saxophone;Trumpet;</t>
  </si>
  <si>
    <t>Saxophone;Electric Keyboard;Drums;</t>
  </si>
  <si>
    <t>Electric Keyboard;Saxophone;</t>
  </si>
  <si>
    <t>Saxophone</t>
  </si>
  <si>
    <t>Electric Keyboard</t>
  </si>
  <si>
    <t>Guitar</t>
  </si>
  <si>
    <t>Trumpet</t>
  </si>
  <si>
    <t>Violin</t>
  </si>
  <si>
    <t>Piano</t>
  </si>
  <si>
    <t>Harmonica</t>
  </si>
  <si>
    <t>Improvement areas</t>
  </si>
  <si>
    <t>1,4,3</t>
  </si>
  <si>
    <t>4,1</t>
  </si>
  <si>
    <t>1,2</t>
  </si>
  <si>
    <t>1,4</t>
  </si>
  <si>
    <t xml:space="preserve">Music Mentors Programme </t>
  </si>
  <si>
    <t>Prison Information</t>
  </si>
  <si>
    <t>Attendance</t>
  </si>
  <si>
    <t>Survey Feedback</t>
  </si>
  <si>
    <t>Category</t>
  </si>
  <si>
    <t>Number of Mentors</t>
  </si>
  <si>
    <t>Participants</t>
  </si>
  <si>
    <t>Ratio of participants to mentors</t>
  </si>
  <si>
    <t>Percentage of participants who enjoyed session*</t>
  </si>
  <si>
    <t>Percentage of participants who built a relationship with their mentor**</t>
  </si>
  <si>
    <t>* Participants who selected "Enjoyed" or "Really Enjoyed"</t>
  </si>
  <si>
    <t>** Participants who selected "Agree" or "Strongly Agree"</t>
  </si>
  <si>
    <t>Postcode</t>
  </si>
  <si>
    <t>Gender</t>
  </si>
  <si>
    <t>Supervisor</t>
  </si>
  <si>
    <t>Electronic keyboard</t>
  </si>
  <si>
    <t xml:space="preserve">Bass </t>
  </si>
  <si>
    <t>SW2 5XF</t>
  </si>
  <si>
    <t>Male</t>
  </si>
  <si>
    <t>Deepak Patel</t>
  </si>
  <si>
    <t>C</t>
  </si>
  <si>
    <t>SE28 0EB</t>
  </si>
  <si>
    <t>Michael Rosenberg</t>
  </si>
  <si>
    <t>A</t>
  </si>
  <si>
    <t>M60 9AH</t>
  </si>
  <si>
    <t>Rachel Rossi</t>
  </si>
  <si>
    <t>Name</t>
  </si>
  <si>
    <t>Prison number</t>
  </si>
  <si>
    <t>Ethnicity</t>
  </si>
  <si>
    <t>Date of birth</t>
  </si>
  <si>
    <t>Age now</t>
  </si>
  <si>
    <t>Skills learnt</t>
  </si>
  <si>
    <t>Change in optimism</t>
  </si>
  <si>
    <t>Hours booked</t>
  </si>
  <si>
    <t>Hours Attended</t>
  </si>
  <si>
    <t>Hours missed</t>
  </si>
  <si>
    <t xml:space="preserve">Rowan Alder  </t>
  </si>
  <si>
    <t>HMP 1234</t>
  </si>
  <si>
    <t>Asian or Asian British or Asian Welsh: Bangladeshi</t>
  </si>
  <si>
    <t>Focusing on a task, Working as a team, Communicating with others</t>
  </si>
  <si>
    <t>1 Really enjoyed</t>
  </si>
  <si>
    <t xml:space="preserve">Hazel Bramble  </t>
  </si>
  <si>
    <t>HMP 1235</t>
  </si>
  <si>
    <t>Asian or Asian British or Asian Welsh: Chinese</t>
  </si>
  <si>
    <t>Working towards a goal, Improving ability through practice</t>
  </si>
  <si>
    <t xml:space="preserve">Flamboyant Patel  </t>
  </si>
  <si>
    <t>HMP 1236</t>
  </si>
  <si>
    <t>Asian or Asian British or Asian Welsh: Indian</t>
  </si>
  <si>
    <t>Working as a team, Communicating with others</t>
  </si>
  <si>
    <t xml:space="preserve">Willow Moss  </t>
  </si>
  <si>
    <t>HMP 1237</t>
  </si>
  <si>
    <t>Asian or Asian British or Asian Welsh: Pakistani</t>
  </si>
  <si>
    <t xml:space="preserve">Fern Cotter  </t>
  </si>
  <si>
    <t>HMP 1238</t>
  </si>
  <si>
    <t>Asian or Asian British or Asian Welsh: Any other Asian background</t>
  </si>
  <si>
    <t xml:space="preserve">Ivy Brook  </t>
  </si>
  <si>
    <t>HMP 1239</t>
  </si>
  <si>
    <t>Black, Black British, Caribbean or African: African</t>
  </si>
  <si>
    <t>Building relationship with mentor, Working towards a goal</t>
  </si>
  <si>
    <t xml:space="preserve">Laurel Fenn  </t>
  </si>
  <si>
    <t>HMP 1240</t>
  </si>
  <si>
    <t>Black, Black British, Caribbean or African: Caribbean</t>
  </si>
  <si>
    <t>Working towards a goal, Communicating with others</t>
  </si>
  <si>
    <t xml:space="preserve">Poppy Heather  </t>
  </si>
  <si>
    <t>HMP 1241</t>
  </si>
  <si>
    <t>Black, Black British, Caribbean or African: Any other Black background</t>
  </si>
  <si>
    <t>Improving ability through practice, Building relationship with mentor</t>
  </si>
  <si>
    <t xml:space="preserve">Clover Reed  </t>
  </si>
  <si>
    <t>HMP 1242</t>
  </si>
  <si>
    <t>Mixed or multiple ethnic groups: White and Asian</t>
  </si>
  <si>
    <t>Improving ability through practice, Communicating with others</t>
  </si>
  <si>
    <t xml:space="preserve">Sorrel Ash  </t>
  </si>
  <si>
    <t>HMP 1243</t>
  </si>
  <si>
    <t>Mixed or multiple ethnic groups: White and Black African</t>
  </si>
  <si>
    <t xml:space="preserve">Primrose Tilling  </t>
  </si>
  <si>
    <t>HMP 1244</t>
  </si>
  <si>
    <t>Mixed or multiple ethnic groups: White and Black Caribbean</t>
  </si>
  <si>
    <t xml:space="preserve">Foxglove Banner  </t>
  </si>
  <si>
    <t>HMP 1245</t>
  </si>
  <si>
    <t>Mixed or multiple ethnic groups: Any other Mixed or multiple ethnic background</t>
  </si>
  <si>
    <t xml:space="preserve">Bluebell Harrow  </t>
  </si>
  <si>
    <t>HMP 1247</t>
  </si>
  <si>
    <t>White: English, Welsh, Scottish, Northern Irish or British</t>
  </si>
  <si>
    <t xml:space="preserve">Baobab Moyo  </t>
  </si>
  <si>
    <t>White: Irish</t>
  </si>
  <si>
    <t xml:space="preserve">Tamarind Ellis  </t>
  </si>
  <si>
    <t>HMP 1248</t>
  </si>
  <si>
    <t>White: Gypsy or Irish Traveller</t>
  </si>
  <si>
    <t>Communicating with others, Working towards a goal</t>
  </si>
  <si>
    <t xml:space="preserve">Birch Tansy  </t>
  </si>
  <si>
    <t>HMP 1314</t>
  </si>
  <si>
    <t>White: Roma</t>
  </si>
  <si>
    <t xml:space="preserve">Ginger Vale  </t>
  </si>
  <si>
    <t>HMP 1315</t>
  </si>
  <si>
    <t>White: Any other White background</t>
  </si>
  <si>
    <t xml:space="preserve">Marigold Finch  </t>
  </si>
  <si>
    <t>HMP 1316</t>
  </si>
  <si>
    <t>Other ethnic group: Arab</t>
  </si>
  <si>
    <t>HMP 1317</t>
  </si>
  <si>
    <t>Other ethnic group: Any other ethnic group</t>
  </si>
  <si>
    <t>HMP 1318</t>
  </si>
  <si>
    <t xml:space="preserve">Hawthorn Everly  </t>
  </si>
  <si>
    <t>HMP 1319</t>
  </si>
  <si>
    <t xml:space="preserve">Sprig Leong  </t>
  </si>
  <si>
    <t>HMP 1320</t>
  </si>
  <si>
    <t xml:space="preserve">Taro Hollis  </t>
  </si>
  <si>
    <t>HMP 1321</t>
  </si>
  <si>
    <t xml:space="preserve">Cassava Rivera  </t>
  </si>
  <si>
    <t>HMP 1322</t>
  </si>
  <si>
    <t xml:space="preserve">Yam Dumas  </t>
  </si>
  <si>
    <t>HMP 1323</t>
  </si>
  <si>
    <t xml:space="preserve">Kapok Anand  </t>
  </si>
  <si>
    <t>HMP 1324</t>
  </si>
  <si>
    <t xml:space="preserve">Mahogany Silva  </t>
  </si>
  <si>
    <t>HMP 1325</t>
  </si>
  <si>
    <t xml:space="preserve">Jacaranda Ndlovu  </t>
  </si>
  <si>
    <t>HMP 1326</t>
  </si>
  <si>
    <t xml:space="preserve">Cacao Mendoza  </t>
  </si>
  <si>
    <t>HMP 1327</t>
  </si>
  <si>
    <t xml:space="preserve">Camphor Kato  </t>
  </si>
  <si>
    <t>HMP 1334</t>
  </si>
  <si>
    <t xml:space="preserve">Soursop Jay  </t>
  </si>
  <si>
    <t>HMP 1335</t>
  </si>
  <si>
    <t xml:space="preserve">Juju Elwood  </t>
  </si>
  <si>
    <t>HMP 1336</t>
  </si>
  <si>
    <t xml:space="preserve">Chervil Kazi  </t>
  </si>
  <si>
    <t>HMP 1337</t>
  </si>
  <si>
    <t xml:space="preserve">Mangrove Lowe  </t>
  </si>
  <si>
    <t>HMP 1338</t>
  </si>
  <si>
    <t xml:space="preserve">Aloe Menon  </t>
  </si>
  <si>
    <t>HMP 1339</t>
  </si>
  <si>
    <t xml:space="preserve">Calen Buckthorn  </t>
  </si>
  <si>
    <t>HMP 1340</t>
  </si>
  <si>
    <t xml:space="preserve">Draco Kiran  </t>
  </si>
  <si>
    <t>HMP 1341</t>
  </si>
  <si>
    <t xml:space="preserve">Pandan Watts  </t>
  </si>
  <si>
    <t>HMP 1342</t>
  </si>
  <si>
    <t xml:space="preserve">Scot Darcy  </t>
  </si>
  <si>
    <t>HMP 1343</t>
  </si>
  <si>
    <t xml:space="preserve">Hornbeam Zane  </t>
  </si>
  <si>
    <t>HMP 1344</t>
  </si>
  <si>
    <t xml:space="preserve">Sweetgum Otieno  </t>
  </si>
  <si>
    <t>HMP 1345</t>
  </si>
  <si>
    <t xml:space="preserve">Sloane Yates  </t>
  </si>
  <si>
    <t>HMP 1346</t>
  </si>
  <si>
    <t>Cress Hibbert</t>
  </si>
  <si>
    <t>HMP 1347</t>
  </si>
  <si>
    <t>HMP 1249</t>
  </si>
  <si>
    <t xml:space="preserve">Ackee James  </t>
  </si>
  <si>
    <t>HMP 1250</t>
  </si>
  <si>
    <t xml:space="preserve">Cassava Ncube  </t>
  </si>
  <si>
    <t>HMP 1251</t>
  </si>
  <si>
    <t xml:space="preserve">Heliconia Rae  </t>
  </si>
  <si>
    <t>HMP 1252</t>
  </si>
  <si>
    <t xml:space="preserve">Mahogany Shaw  </t>
  </si>
  <si>
    <t>HMP 1253</t>
  </si>
  <si>
    <t xml:space="preserve">Sakura Inoue  </t>
  </si>
  <si>
    <t>HMP 1254</t>
  </si>
  <si>
    <t xml:space="preserve">Lotus Mehra  </t>
  </si>
  <si>
    <t>HMP 1255</t>
  </si>
  <si>
    <t xml:space="preserve">Bamboo Tanaka  </t>
  </si>
  <si>
    <t>HMP 1256</t>
  </si>
  <si>
    <t xml:space="preserve">Maranta Leong  </t>
  </si>
  <si>
    <t>HMP 1257</t>
  </si>
  <si>
    <t xml:space="preserve">Plumeria Anand  </t>
  </si>
  <si>
    <t>HMP 1258</t>
  </si>
  <si>
    <t xml:space="preserve">Ginger Kiri  </t>
  </si>
  <si>
    <t>HMP 1284</t>
  </si>
  <si>
    <t xml:space="preserve">Ash Rowan  </t>
  </si>
  <si>
    <t>HMP 1285</t>
  </si>
  <si>
    <t>HMP 1286</t>
  </si>
  <si>
    <t xml:space="preserve">Cedar Pike  </t>
  </si>
  <si>
    <t>HMP 1287</t>
  </si>
  <si>
    <t xml:space="preserve">Elm Inoue  </t>
  </si>
  <si>
    <t>HMP 1288</t>
  </si>
  <si>
    <t>HMP 1289</t>
  </si>
  <si>
    <t xml:space="preserve">Hazel Grove  </t>
  </si>
  <si>
    <t>HMP 1301</t>
  </si>
  <si>
    <t xml:space="preserve">Palmira Cruz  </t>
  </si>
  <si>
    <t>HMP 1302</t>
  </si>
  <si>
    <t xml:space="preserve">Petal Reed  </t>
  </si>
  <si>
    <t>HMP 1303</t>
  </si>
  <si>
    <t xml:space="preserve">Pine Raji  </t>
  </si>
  <si>
    <t>HMP 1304</t>
  </si>
  <si>
    <t xml:space="preserve">Poplar Cruz  </t>
  </si>
  <si>
    <t>HMP 1305</t>
  </si>
  <si>
    <t xml:space="preserve">Poppy Heath  </t>
  </si>
  <si>
    <t>HMP 1306</t>
  </si>
  <si>
    <t xml:space="preserve">Rue Hollow  </t>
  </si>
  <si>
    <t>HMP 1307</t>
  </si>
  <si>
    <t xml:space="preserve">Sage Hollis  </t>
  </si>
  <si>
    <t>HMP 1308</t>
  </si>
  <si>
    <t>Sprig Le</t>
  </si>
  <si>
    <t>HMP 1309</t>
  </si>
  <si>
    <t xml:space="preserve">Hibiscus Tanaka  </t>
  </si>
  <si>
    <t>HMP 1310</t>
  </si>
  <si>
    <t>HMP 1311</t>
  </si>
  <si>
    <t xml:space="preserve">Thistle Raji  </t>
  </si>
  <si>
    <t>HMP 1312</t>
  </si>
  <si>
    <t xml:space="preserve">Bamboo Pike  </t>
  </si>
  <si>
    <t>HMP 1313</t>
  </si>
  <si>
    <t>HMP 1328</t>
  </si>
  <si>
    <t xml:space="preserve">Guava Chen  </t>
  </si>
  <si>
    <t>HMP 1329</t>
  </si>
  <si>
    <t xml:space="preserve">Lemongrass James  </t>
  </si>
  <si>
    <t>HMP 1330</t>
  </si>
  <si>
    <t>HMP 1331</t>
  </si>
  <si>
    <t xml:space="preserve">Dill Azura  </t>
  </si>
  <si>
    <t>HMP 1332</t>
  </si>
  <si>
    <t xml:space="preserve">Sprig Fox  </t>
  </si>
  <si>
    <t>HMP 1333</t>
  </si>
  <si>
    <t xml:space="preserve">Olive Finch  </t>
  </si>
  <si>
    <t>HMP 1348</t>
  </si>
  <si>
    <t xml:space="preserve">Cassius Rowe  </t>
  </si>
  <si>
    <t>HMP 1349</t>
  </si>
  <si>
    <t xml:space="preserve">Sycamore Blaine  </t>
  </si>
  <si>
    <t>HMP 1350</t>
  </si>
  <si>
    <t xml:space="preserve">Mahua Calder  </t>
  </si>
  <si>
    <t>HMP 1351</t>
  </si>
  <si>
    <t xml:space="preserve">Durian Ferrell  </t>
  </si>
  <si>
    <t>HMP 1352</t>
  </si>
  <si>
    <t xml:space="preserve">Arjun Clare  </t>
  </si>
  <si>
    <t>HMP 1353</t>
  </si>
  <si>
    <t xml:space="preserve">Nettle Stokes  </t>
  </si>
  <si>
    <t>HMP 1354</t>
  </si>
  <si>
    <t xml:space="preserve">Ginkgo Navarro  </t>
  </si>
  <si>
    <t>HMP 1355</t>
  </si>
  <si>
    <t xml:space="preserve">Rambutan Mistry  </t>
  </si>
  <si>
    <t>HMP 1356</t>
  </si>
  <si>
    <t xml:space="preserve">Zayn Ziziphus  </t>
  </si>
  <si>
    <t>HMP 1357</t>
  </si>
  <si>
    <t xml:space="preserve">Tamarillo Quinn  </t>
  </si>
  <si>
    <t>HMP 1358</t>
  </si>
  <si>
    <t xml:space="preserve">Kumquat Zev  </t>
  </si>
  <si>
    <t>HMP 1359</t>
  </si>
  <si>
    <t xml:space="preserve">Cactus Pendry  </t>
  </si>
  <si>
    <t>HMP 1360</t>
  </si>
  <si>
    <t xml:space="preserve">Teak Rumi  </t>
  </si>
  <si>
    <t>HMP 1361</t>
  </si>
  <si>
    <t xml:space="preserve">Milo Mulberry  </t>
  </si>
  <si>
    <t>HMP 1362</t>
  </si>
  <si>
    <t xml:space="preserve">Flax Roshan  </t>
  </si>
  <si>
    <t>HMP 1363</t>
  </si>
  <si>
    <t xml:space="preserve">Almond Beale  </t>
  </si>
  <si>
    <t>HMP 1364</t>
  </si>
  <si>
    <t xml:space="preserve">Papaya Sato  </t>
  </si>
  <si>
    <t xml:space="preserve">Cacao Delgado  </t>
  </si>
  <si>
    <t>HMP 1259</t>
  </si>
  <si>
    <t>0 Strongly agree</t>
  </si>
  <si>
    <t xml:space="preserve">Jacaranda Cruz  </t>
  </si>
  <si>
    <t>HMP 1260</t>
  </si>
  <si>
    <t xml:space="preserve">Guava Morales  </t>
  </si>
  <si>
    <t>HMP 1261</t>
  </si>
  <si>
    <t xml:space="preserve">Papaya Rivera  </t>
  </si>
  <si>
    <t>HMP 1262</t>
  </si>
  <si>
    <t xml:space="preserve">Bougainvillea Solis  </t>
  </si>
  <si>
    <t>HMP 1263</t>
  </si>
  <si>
    <t xml:space="preserve">Amaryllis Rojas  </t>
  </si>
  <si>
    <t>HMP 1264</t>
  </si>
  <si>
    <t xml:space="preserve">Cedar Vale  </t>
  </si>
  <si>
    <t>HMP 1265</t>
  </si>
  <si>
    <t xml:space="preserve">Acacia Finch  </t>
  </si>
  <si>
    <t>HMP 1266</t>
  </si>
  <si>
    <t xml:space="preserve">Moss Everly  </t>
  </si>
  <si>
    <t>HMP 1267</t>
  </si>
  <si>
    <t xml:space="preserve">Bramble Stone  </t>
  </si>
  <si>
    <t>HMP 1268</t>
  </si>
  <si>
    <t xml:space="preserve">Thistle Wren  </t>
  </si>
  <si>
    <t>HMP 1269</t>
  </si>
  <si>
    <t xml:space="preserve">Sprig Hollow  </t>
  </si>
  <si>
    <t>HMP 1270</t>
  </si>
  <si>
    <t xml:space="preserve">Olive Marron  </t>
  </si>
  <si>
    <t>HMP 1271</t>
  </si>
  <si>
    <t xml:space="preserve">Elm Rainier  </t>
  </si>
  <si>
    <t>HMP 1272</t>
  </si>
  <si>
    <t xml:space="preserve">Ivy Samba  </t>
  </si>
  <si>
    <t>HMP 1273</t>
  </si>
  <si>
    <t xml:space="preserve">Dandelion Pike  </t>
  </si>
  <si>
    <t>HMP 1274</t>
  </si>
  <si>
    <t xml:space="preserve">Tamarindo Reyes  </t>
  </si>
  <si>
    <t>HMP 1275</t>
  </si>
  <si>
    <t xml:space="preserve">Kapok Okoro  </t>
  </si>
  <si>
    <t>HMP 1276</t>
  </si>
  <si>
    <t>HMP 1290</t>
  </si>
  <si>
    <t>HMP 1291</t>
  </si>
  <si>
    <t>HMP 1292</t>
  </si>
  <si>
    <t xml:space="preserve">Laurel Bambara  </t>
  </si>
  <si>
    <t>HMP 1293</t>
  </si>
  <si>
    <t xml:space="preserve">Bryce Silkwood  </t>
  </si>
  <si>
    <t>HMP 1365</t>
  </si>
  <si>
    <t xml:space="preserve">Kauri Bellamy  </t>
  </si>
  <si>
    <t>HMP 1366</t>
  </si>
  <si>
    <t xml:space="preserve">Chikoo Rane  </t>
  </si>
  <si>
    <t>HMP 1367</t>
  </si>
  <si>
    <t xml:space="preserve">Tulio Wren  </t>
  </si>
  <si>
    <t>HMP 1368</t>
  </si>
  <si>
    <t xml:space="preserve">Franzipani Duarte  </t>
  </si>
  <si>
    <t>HMP 1369</t>
  </si>
  <si>
    <t xml:space="preserve">Ylan Nkomo  </t>
  </si>
  <si>
    <t>HMP 1370</t>
  </si>
  <si>
    <t xml:space="preserve">Linden Yamazaki  </t>
  </si>
  <si>
    <t>HMP 1371</t>
  </si>
  <si>
    <t xml:space="preserve">Milan Giri  </t>
  </si>
  <si>
    <t>HMP 1372</t>
  </si>
  <si>
    <t xml:space="preserve">Bael Montgomery  </t>
  </si>
  <si>
    <t>HMP 1373</t>
  </si>
  <si>
    <t xml:space="preserve">Rattan Njoki  </t>
  </si>
  <si>
    <t>HMP 1374</t>
  </si>
  <si>
    <t xml:space="preserve">Peepal Rhys  </t>
  </si>
  <si>
    <t>HMP 1375</t>
  </si>
  <si>
    <t xml:space="preserve">Sal Neem  </t>
  </si>
  <si>
    <t>HMP 1376</t>
  </si>
  <si>
    <t xml:space="preserve">Mango D’Souza  </t>
  </si>
  <si>
    <t>HMP 1377</t>
  </si>
  <si>
    <t xml:space="preserve">Coco Delaney  </t>
  </si>
  <si>
    <t>HMP 1378</t>
  </si>
  <si>
    <t xml:space="preserve">Hazera Myles  </t>
  </si>
  <si>
    <t>HMP 1379</t>
  </si>
  <si>
    <t xml:space="preserve">Borage Anwar  </t>
  </si>
  <si>
    <t>HMP 1380</t>
  </si>
  <si>
    <t xml:space="preserve">Chestnut Malek  </t>
  </si>
  <si>
    <t>HMP 1381</t>
  </si>
  <si>
    <t xml:space="preserve">Coriander Deen  </t>
  </si>
  <si>
    <t>HMP 1382</t>
  </si>
  <si>
    <t>Survey results , Multiple choice responses, Prison info, Summary sheet and 3 x individual prison survey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</si>
</sst>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Poppins"/>
      <family val="2"/>
      <scheme val="minor"/>
    </font>
    <font>
      <sz val="12"/>
      <color theme="1"/>
      <name val="Calibri"/>
      <family val="2"/>
    </font>
    <font>
      <sz val="14"/>
      <color rgb="FF000000"/>
      <name val="Calibri"/>
      <family val="2"/>
    </font>
    <font>
      <sz val="14"/>
      <color theme="1"/>
      <name val="Calibri"/>
      <family val="2"/>
    </font>
    <font>
      <b/>
      <sz val="14"/>
      <color theme="1"/>
      <name val="Calibri"/>
      <family val="2"/>
    </font>
    <font>
      <b/>
      <sz val="14"/>
      <color rgb="FF92D050"/>
      <name val="Wingdings"/>
      <charset val="2"/>
    </font>
    <font>
      <b/>
      <sz val="14"/>
      <color rgb="FF92D050"/>
      <name val="Calibri"/>
      <family val="2"/>
    </font>
    <font>
      <b/>
      <sz val="14"/>
      <color rgb="FF000000"/>
      <name val="Calibri"/>
      <family val="2"/>
    </font>
    <font>
      <sz val="28"/>
      <color theme="1"/>
      <name val="Calibri"/>
      <family val="2"/>
    </font>
    <font>
      <b/>
      <sz val="11"/>
      <color theme="0"/>
      <name val="Poppins"/>
      <family val="2"/>
      <scheme val="minor"/>
    </font>
    <font>
      <b/>
      <sz val="11"/>
      <color rgb="FFFFFFFF"/>
      <name val="Poppins"/>
      <family val="2"/>
      <scheme val="minor"/>
    </font>
    <font>
      <sz val="11"/>
      <color rgb="FF000000"/>
      <name val="Poppins"/>
      <family val="2"/>
      <scheme val="minor"/>
    </font>
    <font>
      <sz val="11"/>
      <color theme="1"/>
      <name val="Poppins"/>
      <family val="2"/>
      <scheme val="minor"/>
    </font>
    <font>
      <sz val="11"/>
      <color theme="0"/>
      <name val="Poppins"/>
      <family val="2"/>
      <scheme val="minor"/>
    </font>
    <font>
      <sz val="11"/>
      <color theme="1"/>
      <name val="Poppins"/>
      <scheme val="minor"/>
    </font>
    <font>
      <b/>
      <sz val="14"/>
      <color theme="0"/>
      <name val="Aptos"/>
      <family val="2"/>
    </font>
    <font>
      <sz val="12"/>
      <color theme="0"/>
      <name val="Aptos"/>
      <family val="2"/>
    </font>
    <font>
      <sz val="12"/>
      <color theme="1"/>
      <name val="Aptos"/>
      <family val="2"/>
    </font>
    <font>
      <b/>
      <sz val="12"/>
      <color theme="0"/>
      <name val="Aptos"/>
      <family val="2"/>
    </font>
    <font>
      <b/>
      <sz val="12"/>
      <color theme="1"/>
      <name val="Aptos"/>
      <family val="2"/>
    </font>
    <font>
      <sz val="11"/>
      <color theme="1"/>
      <name val="Aptos Display"/>
      <family val="2"/>
    </font>
    <font>
      <sz val="11"/>
      <color theme="1"/>
      <name val="Aptos"/>
      <family val="2"/>
    </font>
  </fonts>
  <fills count="10">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rgb="FF47A5AE"/>
        <bgColor rgb="FF47A5AE"/>
      </patternFill>
    </fill>
    <fill>
      <patternFill patternType="solid">
        <fgColor rgb="FFD9EEF0"/>
        <bgColor rgb="FFD9EEF0"/>
      </patternFill>
    </fill>
    <fill>
      <patternFill patternType="solid">
        <fgColor theme="4" tint="-0.249977111117893"/>
        <bgColor indexed="64"/>
      </patternFill>
    </fill>
    <fill>
      <patternFill patternType="solid">
        <fgColor theme="5"/>
        <bgColor indexed="64"/>
      </patternFill>
    </fill>
    <fill>
      <patternFill patternType="solid">
        <fgColor theme="8"/>
        <bgColor indexed="64"/>
      </patternFill>
    </fill>
    <fill>
      <patternFill patternType="solid">
        <fgColor rgb="FFFFC000"/>
        <bgColor indexed="64"/>
      </patternFill>
    </fill>
  </fills>
  <borders count="4">
    <border>
      <left/>
      <right/>
      <top/>
      <bottom/>
      <diagonal/>
    </border>
    <border>
      <left/>
      <right/>
      <top style="thin">
        <color theme="4" tint="0.39997558519241921"/>
      </top>
      <bottom style="thin">
        <color theme="4" tint="0.39997558519241921"/>
      </bottom>
      <diagonal/>
    </border>
    <border>
      <left/>
      <right/>
      <top style="thin">
        <color rgb="FF8DCCD1"/>
      </top>
      <bottom style="thin">
        <color rgb="FF8DCCD1"/>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2" fillId="0" borderId="0" applyFont="0" applyFill="0" applyBorder="0" applyAlignment="0" applyProtection="0"/>
  </cellStyleXfs>
  <cellXfs count="7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applyAlignment="1">
      <alignment horizontal="right" vertical="top"/>
    </xf>
    <xf numFmtId="0" fontId="5" fillId="0" borderId="0" xfId="0" applyFont="1" applyAlignment="1">
      <alignment horizontal="right"/>
    </xf>
    <xf numFmtId="0" fontId="2" fillId="0" borderId="0" xfId="0" applyFont="1" applyAlignment="1">
      <alignment horizontal="left" vertical="center" wrapText="1" readingOrder="1"/>
    </xf>
    <xf numFmtId="0" fontId="6" fillId="0" borderId="0" xfId="0" applyFont="1" applyAlignment="1">
      <alignment horizontal="right"/>
    </xf>
    <xf numFmtId="0" fontId="7" fillId="0" borderId="0" xfId="0" applyFont="1" applyAlignment="1">
      <alignment horizontal="left" wrapText="1" readingOrder="1"/>
    </xf>
    <xf numFmtId="0" fontId="2" fillId="0" borderId="0" xfId="0" applyFont="1" applyAlignment="1">
      <alignment vertical="top" wrapText="1" readingOrder="1"/>
    </xf>
    <xf numFmtId="0" fontId="2" fillId="0" borderId="0" xfId="0" applyFont="1" applyAlignment="1">
      <alignment vertical="center" wrapText="1" readingOrder="1"/>
    </xf>
    <xf numFmtId="0" fontId="2" fillId="0" borderId="0" xfId="0" applyFont="1" applyAlignment="1">
      <alignment wrapText="1"/>
    </xf>
    <xf numFmtId="0" fontId="8" fillId="0" borderId="0" xfId="0" applyFont="1"/>
    <xf numFmtId="0" fontId="9" fillId="3" borderId="1" xfId="0" applyFont="1" applyFill="1" applyBorder="1" applyAlignment="1">
      <alignment vertical="top"/>
    </xf>
    <xf numFmtId="0" fontId="10" fillId="4" borderId="2" xfId="0" applyFont="1" applyFill="1" applyBorder="1" applyAlignment="1">
      <alignment vertical="top" wrapText="1"/>
    </xf>
    <xf numFmtId="0" fontId="9" fillId="3" borderId="1" xfId="0" applyFont="1" applyFill="1" applyBorder="1" applyAlignment="1">
      <alignment vertical="top" wrapText="1"/>
    </xf>
    <xf numFmtId="0" fontId="0" fillId="0" borderId="0" xfId="0" applyAlignment="1">
      <alignment vertical="top"/>
    </xf>
    <xf numFmtId="0" fontId="0" fillId="2" borderId="1" xfId="0" applyFill="1" applyBorder="1" applyAlignment="1">
      <alignment vertical="top"/>
    </xf>
    <xf numFmtId="0" fontId="11" fillId="5" borderId="2" xfId="0" applyFont="1" applyFill="1" applyBorder="1" applyAlignment="1">
      <alignment vertical="top"/>
    </xf>
    <xf numFmtId="0" fontId="0" fillId="2" borderId="1" xfId="0" applyFill="1" applyBorder="1" applyAlignment="1">
      <alignment vertical="top" wrapText="1"/>
    </xf>
    <xf numFmtId="0" fontId="0" fillId="0" borderId="1" xfId="0" applyBorder="1" applyAlignment="1">
      <alignment vertical="top"/>
    </xf>
    <xf numFmtId="0" fontId="11" fillId="0" borderId="2" xfId="0" applyFont="1" applyBorder="1" applyAlignment="1">
      <alignment vertical="top"/>
    </xf>
    <xf numFmtId="14" fontId="0" fillId="0" borderId="1" xfId="0" applyNumberFormat="1" applyBorder="1" applyAlignment="1">
      <alignment vertical="top"/>
    </xf>
    <xf numFmtId="14" fontId="0" fillId="0" borderId="1" xfId="0" applyNumberFormat="1" applyBorder="1" applyAlignment="1">
      <alignment vertical="top" wrapText="1"/>
    </xf>
    <xf numFmtId="0" fontId="0" fillId="0" borderId="1" xfId="0" applyBorder="1" applyAlignment="1">
      <alignment vertical="top" wrapText="1"/>
    </xf>
    <xf numFmtId="14" fontId="0" fillId="2" borderId="1" xfId="0" applyNumberFormat="1" applyFill="1" applyBorder="1" applyAlignment="1">
      <alignment vertical="top"/>
    </xf>
    <xf numFmtId="14" fontId="0" fillId="2" borderId="1" xfId="0" applyNumberFormat="1" applyFill="1" applyBorder="1" applyAlignment="1">
      <alignment vertical="top" wrapText="1"/>
    </xf>
    <xf numFmtId="14" fontId="11" fillId="0" borderId="2" xfId="0" applyNumberFormat="1" applyFont="1" applyBorder="1" applyAlignment="1">
      <alignment vertical="top"/>
    </xf>
    <xf numFmtId="1" fontId="0" fillId="0" borderId="1" xfId="0" applyNumberFormat="1" applyBorder="1" applyAlignment="1">
      <alignment vertical="top"/>
    </xf>
    <xf numFmtId="14" fontId="11" fillId="5" borderId="2" xfId="0" applyNumberFormat="1" applyFont="1" applyFill="1" applyBorder="1" applyAlignment="1">
      <alignment vertical="top"/>
    </xf>
    <xf numFmtId="1" fontId="0" fillId="2" borderId="1" xfId="0" applyNumberFormat="1" applyFill="1" applyBorder="1" applyAlignment="1">
      <alignment vertical="top"/>
    </xf>
    <xf numFmtId="0" fontId="0" fillId="0" borderId="0" xfId="0" applyAlignment="1">
      <alignment vertical="top" wrapText="1"/>
    </xf>
    <xf numFmtId="1" fontId="9" fillId="3" borderId="1" xfId="0" applyNumberFormat="1" applyFont="1" applyFill="1" applyBorder="1" applyAlignment="1">
      <alignment vertical="top"/>
    </xf>
    <xf numFmtId="1" fontId="0" fillId="0" borderId="0" xfId="0" applyNumberFormat="1" applyAlignment="1">
      <alignment vertical="top"/>
    </xf>
    <xf numFmtId="0" fontId="14" fillId="0" borderId="0" xfId="0" applyFont="1"/>
    <xf numFmtId="0" fontId="11" fillId="0" borderId="0" xfId="0" applyFont="1" applyAlignment="1">
      <alignment horizontal="left" wrapText="1"/>
    </xf>
    <xf numFmtId="0" fontId="11" fillId="0" borderId="0" xfId="0" applyFont="1" applyAlignment="1">
      <alignment horizontal="left"/>
    </xf>
    <xf numFmtId="0" fontId="13" fillId="0" borderId="0" xfId="0" applyFont="1" applyAlignment="1">
      <alignment horizontal="left" wrapText="1"/>
    </xf>
    <xf numFmtId="14" fontId="0" fillId="0" borderId="0" xfId="0" applyNumberFormat="1"/>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17" fillId="0" borderId="3" xfId="0" applyFont="1" applyBorder="1" applyAlignment="1">
      <alignment horizontal="center" vertical="center" wrapText="1"/>
    </xf>
    <xf numFmtId="0" fontId="17" fillId="0" borderId="0" xfId="0" applyFont="1" applyAlignment="1">
      <alignment vertical="center" wrapText="1"/>
    </xf>
    <xf numFmtId="0" fontId="17" fillId="0" borderId="3" xfId="0" applyFont="1" applyBorder="1" applyAlignment="1">
      <alignment horizontal="left" vertical="center" wrapText="1"/>
    </xf>
    <xf numFmtId="0" fontId="17" fillId="0" borderId="3" xfId="0" applyFont="1" applyBorder="1" applyAlignment="1">
      <alignment horizontal="center" vertical="center"/>
    </xf>
    <xf numFmtId="1" fontId="17" fillId="0" borderId="3" xfId="0" applyNumberFormat="1" applyFont="1" applyBorder="1" applyAlignment="1">
      <alignment horizontal="center" vertical="center"/>
    </xf>
    <xf numFmtId="164" fontId="17" fillId="0" borderId="3" xfId="0" applyNumberFormat="1" applyFont="1" applyBorder="1" applyAlignment="1">
      <alignment horizontal="center" vertical="center"/>
    </xf>
    <xf numFmtId="9" fontId="17" fillId="0" borderId="3" xfId="1" applyFont="1" applyBorder="1" applyAlignment="1">
      <alignment horizontal="center" vertical="center"/>
    </xf>
    <xf numFmtId="14" fontId="17" fillId="0" borderId="3" xfId="0" applyNumberFormat="1" applyFont="1" applyBorder="1" applyAlignment="1">
      <alignment horizontal="left" vertical="center" wrapText="1"/>
    </xf>
    <xf numFmtId="14" fontId="17" fillId="0" borderId="3" xfId="0" applyNumberFormat="1" applyFont="1" applyBorder="1" applyAlignment="1">
      <alignment horizontal="center" vertical="center"/>
    </xf>
    <xf numFmtId="0" fontId="17" fillId="0" borderId="0" xfId="0" applyFont="1" applyAlignment="1">
      <alignment wrapText="1"/>
    </xf>
    <xf numFmtId="0" fontId="17" fillId="0" borderId="0" xfId="0" applyFont="1"/>
    <xf numFmtId="0" fontId="20" fillId="0" borderId="0" xfId="0" applyFont="1"/>
    <xf numFmtId="14" fontId="20" fillId="0" borderId="0" xfId="0" applyNumberFormat="1" applyFont="1"/>
    <xf numFmtId="14" fontId="0" fillId="0" borderId="0" xfId="0" applyNumberFormat="1" applyAlignment="1">
      <alignment horizontal="left"/>
    </xf>
    <xf numFmtId="0" fontId="0" fillId="0" borderId="0" xfId="0" applyAlignment="1">
      <alignment wrapText="1"/>
    </xf>
    <xf numFmtId="0" fontId="21" fillId="0" borderId="0" xfId="0" applyFont="1" applyAlignment="1">
      <alignment vertical="center"/>
    </xf>
    <xf numFmtId="0" fontId="21" fillId="0" borderId="0" xfId="0" applyFont="1"/>
    <xf numFmtId="0" fontId="21" fillId="0" borderId="0" xfId="0" applyFont="1" applyAlignment="1">
      <alignment horizontal="left" vertical="top"/>
    </xf>
    <xf numFmtId="14" fontId="21" fillId="0" borderId="0" xfId="0" applyNumberFormat="1" applyFont="1" applyAlignment="1">
      <alignment horizontal="left"/>
    </xf>
    <xf numFmtId="14" fontId="21" fillId="0" borderId="0" xfId="0" applyNumberFormat="1" applyFont="1"/>
    <xf numFmtId="1" fontId="21" fillId="0" borderId="0" xfId="0" applyNumberFormat="1" applyFont="1"/>
    <xf numFmtId="1" fontId="0" fillId="0" borderId="0" xfId="0" applyNumberFormat="1"/>
    <xf numFmtId="0" fontId="21" fillId="0" borderId="0" xfId="0" applyFont="1" applyAlignment="1">
      <alignment wrapText="1"/>
    </xf>
    <xf numFmtId="0" fontId="2" fillId="0" borderId="0" xfId="0" applyFont="1" applyAlignment="1">
      <alignment horizontal="left" vertical="top" wrapText="1" readingOrder="1"/>
    </xf>
    <xf numFmtId="0" fontId="15" fillId="6" borderId="0" xfId="0" applyFont="1" applyFill="1" applyAlignment="1">
      <alignment horizontal="left" vertical="center"/>
    </xf>
    <xf numFmtId="0" fontId="18" fillId="7" borderId="0" xfId="0" applyFont="1" applyFill="1" applyAlignment="1">
      <alignment horizontal="center" vertical="center"/>
    </xf>
    <xf numFmtId="0" fontId="18" fillId="8" borderId="0" xfId="0" applyFont="1" applyFill="1" applyAlignment="1">
      <alignment horizontal="center" vertical="center"/>
    </xf>
    <xf numFmtId="0" fontId="18" fillId="9" borderId="0" xfId="0" applyFont="1" applyFill="1" applyAlignment="1">
      <alignment horizontal="center" vertical="center"/>
    </xf>
    <xf numFmtId="0" fontId="17" fillId="0" borderId="0" xfId="0" applyFont="1" applyAlignment="1">
      <alignment horizontal="left" wrapText="1"/>
    </xf>
  </cellXfs>
  <cellStyles count="2">
    <cellStyle name="Normal" xfId="0" builtinId="0"/>
    <cellStyle name="Per cent" xfId="1" builtinId="5"/>
  </cellStyles>
  <dxfs count="109">
    <dxf>
      <font>
        <color rgb="FF9C0006"/>
      </font>
      <fill>
        <patternFill>
          <bgColor rgb="FFFFC7CE"/>
        </patternFill>
      </fill>
    </dxf>
    <dxf>
      <alignment horizontal="general" vertical="top" textRotation="0" wrapText="0"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1"/>
        <color rgb="FF000000"/>
        <name val="Poppins"/>
        <family val="2"/>
        <scheme val="minor"/>
      </fon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 formatCode="0"/>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bottom" textRotation="0" wrapText="0" indent="0" justifyLastLine="0" shrinkToFit="0" readingOrder="0"/>
    </dxf>
    <dxf>
      <font>
        <strike val="0"/>
        <outline val="0"/>
        <shadow val="0"/>
        <u val="none"/>
        <vertAlign val="baseline"/>
        <sz val="11"/>
        <color theme="1"/>
        <name val="Aptos"/>
        <family val="2"/>
        <scheme val="none"/>
      </font>
      <alignment horizontal="general" vertical="bottom" textRotation="0" wrapText="0" indent="0" justifyLastLine="0" shrinkToFit="0" readingOrder="0"/>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Poppins"/>
        <family val="2"/>
        <scheme val="minor"/>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bottom" textRotation="0" wrapText="0" indent="0" justifyLastLine="0" shrinkToFit="0" readingOrder="0"/>
    </dxf>
    <dxf>
      <font>
        <b val="0"/>
        <strike val="0"/>
        <outline val="0"/>
        <shadow val="0"/>
        <u val="none"/>
        <vertAlign val="baseline"/>
        <sz val="11"/>
        <color theme="1"/>
        <name val="Aptos"/>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strike val="0"/>
        <outline val="0"/>
        <shadow val="0"/>
        <u val="none"/>
        <vertAlign val="baseline"/>
        <sz val="11"/>
        <color theme="1"/>
        <name val="Aptos"/>
        <family val="2"/>
        <scheme val="none"/>
      </font>
    </dxf>
    <dxf>
      <font>
        <b val="0"/>
        <strike val="0"/>
        <outline val="0"/>
        <shadow val="0"/>
        <u val="none"/>
        <vertAlign val="baseline"/>
        <sz val="11"/>
        <color theme="1"/>
        <name val="Aptos"/>
        <family val="2"/>
        <scheme val="none"/>
      </font>
    </dxf>
    <dxf>
      <font>
        <b val="0"/>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bottom" textRotation="0" wrapText="0" indent="0" justifyLastLine="0" shrinkToFit="0" readingOrder="0"/>
    </dxf>
    <dxf>
      <font>
        <b val="0"/>
        <strike val="0"/>
        <outline val="0"/>
        <shadow val="0"/>
        <u val="none"/>
        <vertAlign val="baseline"/>
        <sz val="11"/>
        <color theme="1"/>
        <name val="Aptos"/>
        <family val="2"/>
        <scheme val="none"/>
      </font>
      <alignment horizontal="general" vertical="bottom" textRotation="0" wrapText="0" indent="0" justifyLastLine="0" shrinkToFit="0" readingOrder="0"/>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Poppins"/>
        <family val="2"/>
        <scheme val="minor"/>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Poppins"/>
        <family val="2"/>
        <scheme val="minor"/>
      </font>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rgb="FF000000"/>
        <name val="Poppins"/>
        <family val="2"/>
        <scheme val="minor"/>
      </font>
      <alignment horizontal="lef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Poppins"/>
        <family val="2"/>
        <scheme val="minor"/>
      </font>
      <numFmt numFmtId="1" formatCode="0"/>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Poppins"/>
        <family val="2"/>
        <scheme val="minor"/>
      </font>
      <numFmt numFmtId="1" formatCode="0"/>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Poppins"/>
        <family val="2"/>
        <scheme val="minor"/>
      </font>
      <numFmt numFmtId="1" formatCode="0"/>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Poppins"/>
        <family val="2"/>
        <scheme val="minor"/>
      </font>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Poppins"/>
        <family val="2"/>
        <scheme val="minor"/>
      </font>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Poppins"/>
        <family val="2"/>
        <scheme val="minor"/>
      </font>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Poppins"/>
        <family val="2"/>
        <scheme val="minor"/>
      </font>
      <numFmt numFmtId="19" formatCode="dd/mm/yyyy"/>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Poppins"/>
        <family val="2"/>
        <scheme val="minor"/>
      </font>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Poppins"/>
        <family val="2"/>
        <scheme val="minor"/>
      </font>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rgb="FF000000"/>
        <name val="Poppins"/>
        <family val="2"/>
        <scheme val="minor"/>
      </font>
      <numFmt numFmtId="19" formatCode="dd/mm/yyyy"/>
      <alignment horizontal="general" vertical="top" textRotation="0" indent="0" justifyLastLine="0" shrinkToFit="0" readingOrder="0"/>
      <border diagonalUp="0" diagonalDown="0" outline="0">
        <left/>
        <right/>
        <top style="thin">
          <color rgb="FF8DCCD1"/>
        </top>
        <bottom style="thin">
          <color rgb="FF8DCCD1"/>
        </bottom>
      </border>
    </dxf>
    <dxf>
      <font>
        <b val="0"/>
        <i val="0"/>
        <strike val="0"/>
        <condense val="0"/>
        <extend val="0"/>
        <outline val="0"/>
        <shadow val="0"/>
        <u val="none"/>
        <vertAlign val="baseline"/>
        <sz val="11"/>
        <color theme="1"/>
        <name val="Poppins"/>
        <family val="2"/>
        <scheme val="minor"/>
      </font>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Poppins"/>
        <family val="2"/>
        <scheme val="minor"/>
      </font>
      <alignment horizontal="general" vertical="top" textRotation="0" indent="0" justifyLastLine="0" shrinkToFit="0" readingOrder="0"/>
      <border diagonalUp="0" diagonalDown="0" outline="0">
        <left/>
        <right/>
        <top style="thin">
          <color theme="4" tint="0.39997558519241921"/>
        </top>
        <bottom style="thin">
          <color theme="4" tint="0.39997558519241921"/>
        </bottom>
      </border>
    </dxf>
    <dxf>
      <border outline="0">
        <left style="thin">
          <color theme="4" tint="0.39997558519241921"/>
        </left>
        <right style="thin">
          <color theme="4" tint="0.39997558519241921"/>
        </right>
      </border>
    </dxf>
    <dxf>
      <alignment horizontal="general" vertical="top" textRotation="0" indent="0" justifyLastLine="0" shrinkToFit="0" readingOrder="0"/>
    </dxf>
    <dxf>
      <font>
        <b/>
        <i val="0"/>
        <strike val="0"/>
        <condense val="0"/>
        <extend val="0"/>
        <outline val="0"/>
        <shadow val="0"/>
        <u val="none"/>
        <vertAlign val="baseline"/>
        <sz val="11"/>
        <color theme="0"/>
        <name val="Poppins"/>
        <family val="2"/>
        <scheme val="minor"/>
      </font>
      <fill>
        <patternFill patternType="solid">
          <fgColor theme="4"/>
          <bgColor theme="4"/>
        </patternFill>
      </fill>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owerPivotData" Target="model/item.data"/><Relationship Id="rId22"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6686550</xdr:colOff>
      <xdr:row>0</xdr:row>
      <xdr:rowOff>168275</xdr:rowOff>
    </xdr:from>
    <xdr:to>
      <xdr:col>1</xdr:col>
      <xdr:colOff>8848726</xdr:colOff>
      <xdr:row>2</xdr:row>
      <xdr:rowOff>71309</xdr:rowOff>
    </xdr:to>
    <xdr:pic>
      <xdr:nvPicPr>
        <xdr:cNvPr id="4" name="Picture 3" descr="Logo, company name&#10;&#10;Description automatically generated">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5200" y="168275"/>
          <a:ext cx="2162176" cy="560259"/>
        </a:xfrm>
        <a:prstGeom prst="rect">
          <a:avLst/>
        </a:prstGeom>
      </xdr:spPr>
    </xdr:pic>
    <xdr:clientData/>
  </xdr:twoCellAnchor>
  <xdr:twoCellAnchor>
    <xdr:from>
      <xdr:col>0</xdr:col>
      <xdr:colOff>415267</xdr:colOff>
      <xdr:row>7</xdr:row>
      <xdr:rowOff>1197958</xdr:rowOff>
    </xdr:from>
    <xdr:to>
      <xdr:col>6</xdr:col>
      <xdr:colOff>489857</xdr:colOff>
      <xdr:row>22</xdr:row>
      <xdr:rowOff>192088</xdr:rowOff>
    </xdr:to>
    <xdr:sp macro="" textlink="">
      <xdr:nvSpPr>
        <xdr:cNvPr id="8" name="Content Placeholder 2">
          <a:extLst>
            <a:ext uri="{FF2B5EF4-FFF2-40B4-BE49-F238E27FC236}">
              <a16:creationId xmlns:a16="http://schemas.microsoft.com/office/drawing/2014/main" id="{00000000-0008-0000-0000-000008000000}"/>
            </a:ext>
          </a:extLst>
        </xdr:cNvPr>
        <xdr:cNvSpPr>
          <a:spLocks noGrp="1"/>
        </xdr:cNvSpPr>
      </xdr:nvSpPr>
      <xdr:spPr>
        <a:xfrm>
          <a:off x="415267" y="3249008"/>
          <a:ext cx="9955190" cy="3121630"/>
        </a:xfrm>
        <a:prstGeom prst="rect">
          <a:avLst/>
        </a:prstGeom>
      </xdr:spPr>
      <xdr:txBody>
        <a:bodyPr vert="horz" wrap="square" lIns="91440" tIns="45720" rIns="91440" bIns="45720" rtlCol="0">
          <a:normAutofit/>
        </a:bodyPr>
        <a:lstStyle>
          <a:lvl1pPr marL="228600" indent="-228600" algn="l" defTabSz="914400" rtl="0" eaLnBrk="1" latinLnBrk="0" hangingPunct="1">
            <a:lnSpc>
              <a:spcPct val="90000"/>
            </a:lnSpc>
            <a:spcBef>
              <a:spcPts val="1000"/>
            </a:spcBef>
            <a:buClr>
              <a:srgbClr val="A1CD3D"/>
            </a:buClr>
            <a:buFont typeface="Wingdings" panose="05000000000000000000" pitchFamily="2" charset="2"/>
            <a:buChar char="ü"/>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Clr>
              <a:srgbClr val="FAA61A"/>
            </a:buClr>
            <a:buFont typeface="Wingdings" panose="05000000000000000000" pitchFamily="2" charset="2"/>
            <a:buChar char="ü"/>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Clr>
              <a:srgbClr val="FAA61A"/>
            </a:buClr>
            <a:buFont typeface="Wingdings" panose="05000000000000000000" pitchFamily="2" charset="2"/>
            <a:buChar char="ü"/>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buNone/>
          </a:pPr>
          <a:endParaRPr lang="en-GB"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F95383-BA9A-405C-B0EA-1E9CBD287BE8}" name="Table1" displayName="Table1" ref="A1:O179" headerRowDxfId="108" dataDxfId="107" tableBorderDxfId="106">
  <autoFilter ref="A1:O179" xr:uid="{F3F95383-BA9A-405C-B0EA-1E9CBD287BE8}"/>
  <tableColumns count="15">
    <tableColumn id="1" xr3:uid="{03E12A91-82AD-49A9-9EE3-61DFBC7D0E9B}" name="Prison ID" totalsRowLabel="Total" dataDxfId="105" totalsRowDxfId="1"/>
    <tableColumn id="2" xr3:uid="{874CD020-807E-4086-B06B-DCDE614E32F3}" name="Prison" dataDxfId="104" totalsRowDxfId="2"/>
    <tableColumn id="3" xr3:uid="{754FB952-CE20-40A7-A292-6F41325F84CF}" name="Musical experience" dataDxfId="103" totalsRowDxfId="3"/>
    <tableColumn id="4" xr3:uid="{06439A27-D0B0-4B05-A739-171C655CE073}" name="Enjoyed the sessions" dataDxfId="102" totalsRowDxfId="4"/>
    <tableColumn id="5" xr3:uid="{D9A45E7D-B824-4E33-B1D2-43EB41C76858}" name="Built a relationship with their mentor" dataDxfId="101" totalsRowDxfId="5"/>
    <tableColumn id="6" xr3:uid="{FC079F43-D03A-4484-8A6D-769E2B93E4F9}" name="Skills learnt 1" dataDxfId="100" totalsRowDxfId="6"/>
    <tableColumn id="7" xr3:uid="{5015F648-17C9-4688-A684-4869AF3398F9}" name="Skills learnt 2" dataDxfId="99" totalsRowDxfId="7"/>
    <tableColumn id="8" xr3:uid="{73B9C483-D8F0-4786-871E-538FD47B01C5}" name="Skills learnt 3" dataDxfId="98" totalsRowDxfId="8"/>
    <tableColumn id="9" xr3:uid="{DD0D0E2E-8409-474D-9DD8-4B2643F6A2E0}" name="Which instrument would you like to learn?" dataDxfId="97" totalsRowDxfId="9"/>
    <tableColumn id="10" xr3:uid="{8E726CB3-AE32-44CA-8332-AB8BE207EB05}" name="Optimism at start (1(bad)-10(good))" dataDxfId="96" totalsRowDxfId="10"/>
    <tableColumn id="11" xr3:uid="{5FE568F3-F5D3-4209-8FEB-03AA7FD79BB1}" name="Optimism at end (1(bad)-10(good))" dataDxfId="95" totalsRowDxfId="11"/>
    <tableColumn id="12" xr3:uid="{36CEC7AC-49AA-4B87-82B1-855FA5D06BB5}" name="Change" totalsRowFunction="average" dataDxfId="94" totalsRowDxfId="12"/>
    <tableColumn id="13" xr3:uid="{3E70FF1A-C863-4B77-AC7F-49C113C83369}" name="What do you think would improve the sessions?" dataDxfId="93" totalsRowDxfId="13"/>
    <tableColumn id="15" xr3:uid="{4BA70A10-EFE6-4BEF-B9F4-AF36332DB8FC}" name="Improvement areas" dataDxfId="92" totalsRowDxfId="14"/>
    <tableColumn id="14" xr3:uid="{0DBA0ABA-F799-4583-9898-856038AD61AE}" name="Code" totalsRowFunction="count" dataDxfId="91" totalsRow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11D61DE-B176-48B0-964B-85D220D49BBA}" name="Table3" displayName="Table3" ref="A1:K179">
  <autoFilter ref="A1:K179" xr:uid="{E11D61DE-B176-48B0-964B-85D220D49BBA}"/>
  <tableColumns count="11">
    <tableColumn id="1" xr3:uid="{46E71C50-BC6A-4A17-818C-FD7303766CCA}" name="Prison ID" totalsRowLabel="Total"/>
    <tableColumn id="2" xr3:uid="{68D0FA70-5280-466B-9F9E-47968A212ECB}" name="Prison"/>
    <tableColumn id="3" xr3:uid="{6A71989A-06F1-494E-A45E-0DFEB66D6A29}" name="Saxophone"/>
    <tableColumn id="4" xr3:uid="{A2808E14-008F-41EB-B5BF-BA45F679A1C2}" name="Electric Keyboard"/>
    <tableColumn id="5" xr3:uid="{F6A55B6A-3365-47BD-AD25-455A65AD86E4}" name="Guitar"/>
    <tableColumn id="6" xr3:uid="{C1A429C9-D1AF-46B3-8051-16B486877511}" name="Bass"/>
    <tableColumn id="7" xr3:uid="{3F696ED4-4305-4564-B57B-8DCFA3C26A5F}" name="Drums"/>
    <tableColumn id="9" xr3:uid="{BB0ACF16-93AE-4654-BEAD-C2B277E87329}" name="Trumpet"/>
    <tableColumn id="10" xr3:uid="{BC267BAC-6F36-4AFD-9D1A-EBD6B28426EA}" name="Violin"/>
    <tableColumn id="11" xr3:uid="{E0883D7E-29F6-4585-9FBF-84BF2200DB9B}" name="Piano"/>
    <tableColumn id="8" xr3:uid="{3B7AD9AD-7408-44AF-9DD4-2E565546090A}" name="Harmonic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F670D30-5B3F-4CCC-A0A0-B08A5794EB35}" name="Table14" displayName="Table14" ref="A1:C179">
  <autoFilter ref="A1:C179" xr:uid="{7F670D30-5B3F-4CCC-A0A0-B08A5794EB35}"/>
  <tableColumns count="3">
    <tableColumn id="1" xr3:uid="{1C123B88-5F37-4B0D-ADE5-7F794D7F5A1A}" name="Prison ID" totalsRowLabel="Total"/>
    <tableColumn id="2" xr3:uid="{026F2431-65D7-45EF-84C5-361D1E7B2D55}" name="Prison"/>
    <tableColumn id="3" xr3:uid="{166973A1-387B-4554-A12B-9383F0A50780}" name="Which instrument would you like to lear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39573A-73CA-4596-BAB0-B48C1A5CAEFA}" name="Table5" displayName="Table5" ref="A1:O4" totalsRowShown="0" headerRowDxfId="90" dataDxfId="89">
  <autoFilter ref="A1:O4" xr:uid="{8539573A-73CA-4596-BAB0-B48C1A5CAEFA}"/>
  <tableColumns count="15">
    <tableColumn id="1" xr3:uid="{363AE751-EA11-4AA2-A426-F16D0D2C99CC}" name="Prison" dataDxfId="88"/>
    <tableColumn id="2" xr3:uid="{4254740C-2554-4BD8-9090-01F01666B2D6}" name="Postcode" dataDxfId="87"/>
    <tableColumn id="3" xr3:uid="{E3A118B6-B9C3-4941-84B5-4BB91FF93D99}" name="Gender" dataDxfId="86"/>
    <tableColumn id="4" xr3:uid="{94E2F575-DBD4-4BB3-B37D-BD4D6E04CE68}" name="Supervisor" dataDxfId="85"/>
    <tableColumn id="5" xr3:uid="{CC8A4BDB-EB82-4086-A7F1-80A2115CBC7F}" name="Category" dataDxfId="84"/>
    <tableColumn id="6" xr3:uid="{231D8985-ADFA-4CD7-8B58-E1A8658D928C}" name="Number of Mentors" dataDxfId="83"/>
    <tableColumn id="7" xr3:uid="{3E0C1A2B-3EF3-4958-87E0-568EBAA271AA}" name="Trumpet" dataDxfId="82"/>
    <tableColumn id="8" xr3:uid="{05E53FAD-1A84-4BC4-95C5-2C9E55433934}" name="Piano" dataDxfId="81"/>
    <tableColumn id="9" xr3:uid="{2DBF1FD8-3F0A-4136-868A-3D60CC208245}" name="Guitar" dataDxfId="80"/>
    <tableColumn id="10" xr3:uid="{252C3157-B2F9-4F25-9AA9-083DC024A78E}" name="Electric Keyboard" dataDxfId="79"/>
    <tableColumn id="11" xr3:uid="{F85911A9-A725-47F4-88A6-E55C39E3381E}" name="Saxophone" dataDxfId="78"/>
    <tableColumn id="12" xr3:uid="{241E0739-2A15-4CE4-BD24-A3CEDE245593}" name="Violin" dataDxfId="77"/>
    <tableColumn id="13" xr3:uid="{B4A5BD24-3D90-4E85-82D5-34B37FBEA322}" name="Electronic keyboard" dataDxfId="76"/>
    <tableColumn id="14" xr3:uid="{7DA88C90-C903-41A1-BB96-ED1136D87EA9}" name="Drums" dataDxfId="75"/>
    <tableColumn id="15" xr3:uid="{F7475871-922C-4276-9A8F-809C2F8097BF}" name="Bass " dataDxfId="7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F16B7ED-7928-4DA0-955B-65CDADB2CBBA}" name="HMP_Belmarsh" displayName="HMP_Belmarsh" ref="A1:P44" headerRowDxfId="73" dataDxfId="72">
  <autoFilter ref="A1:P44" xr:uid="{EF16B7ED-7928-4DA0-955B-65CDADB2CBBA}"/>
  <sortState xmlns:xlrd2="http://schemas.microsoft.com/office/spreadsheetml/2017/richdata2" ref="A2:P44">
    <sortCondition ref="B1:B44"/>
  </sortState>
  <tableColumns count="16">
    <tableColumn id="25" xr3:uid="{C203874B-199A-46C4-AFB3-59A9215D8BC4}" name="Name" dataDxfId="71"/>
    <tableColumn id="2" xr3:uid="{5C9C4426-B3EF-464F-A239-648135DED33D}" name="Prison" dataDxfId="70"/>
    <tableColumn id="4" xr3:uid="{D6B34A68-47C6-4CF8-859D-DF78225F07C9}" name="Prison number" totalsRowFunction="count" dataDxfId="69"/>
    <tableColumn id="24" xr3:uid="{75F0DFB6-6A35-4930-A32E-D8A7CA5CC7CF}" name="Ethnicity" dataDxfId="68"/>
    <tableColumn id="9" xr3:uid="{A6B4F9EC-F18B-4685-8E9D-2ADA90FB1C77}" name="Date of birth" dataDxfId="67" totalsRowDxfId="66"/>
    <tableColumn id="10" xr3:uid="{E0E538A3-04FD-404A-93C0-A0F08CC27A27}" name="Age now" dataDxfId="65"/>
    <tableColumn id="12" xr3:uid="{83C2E6BC-8AFE-458A-8488-961CAACCF722}" name="Musical experience" dataDxfId="64"/>
    <tableColumn id="15" xr3:uid="{A9BE5870-AFC5-4402-B3DC-1CC87FB67609}" name="Skills learnt" dataDxfId="63"/>
    <tableColumn id="1" xr3:uid="{BC30F872-DA4C-44CC-8148-8C83A67EC3ED}" name="Built a relationship with their mentor" dataDxfId="62"/>
    <tableColumn id="14" xr3:uid="{7ED1604E-E2A9-4255-A909-61F8AD6F4EAA}" name="Enjoyed the sessions" dataDxfId="61"/>
    <tableColumn id="3" xr3:uid="{60C84A57-7E4B-4391-A464-57CDCB16C9C7}" name="Optimism at start (1(bad)-10(good))" dataDxfId="60"/>
    <tableColumn id="5" xr3:uid="{CA575FDA-F8DA-48EC-AEE7-079568F82968}" name="Optimism at end (1(bad)-10(good))" dataDxfId="59"/>
    <tableColumn id="6" xr3:uid="{767A8240-0F98-414C-9C31-41585DC88E00}" name="Change in optimism" dataDxfId="58">
      <calculatedColumnFormula>HMP_Belmarsh[[#This Row],[Optimism at end (1(bad)-10(good))]]-HMP_Belmarsh[[#This Row],[Optimism at start (1(bad)-10(good))]]</calculatedColumnFormula>
    </tableColumn>
    <tableColumn id="7" xr3:uid="{AAE7919E-8582-49DF-BBA1-D5E39CF9AF9E}" name="Hours booked" dataDxfId="57"/>
    <tableColumn id="8" xr3:uid="{9890375F-1565-47F8-9191-39A9D6C4B6F3}" name="Hours Attended" dataDxfId="56"/>
    <tableColumn id="11" xr3:uid="{0922242E-5B79-4DB9-A0E1-95685BCF94A7}" name="Hours missed" dataDxfId="55">
      <calculatedColumnFormula>HMP_Belmarsh[[#This Row],[Hours booked]]-HMP_Belmarsh[[#This Row],[Hours Attended]]</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1E46AFA-E28D-45FD-99F8-29C4F321F7D7}" name="HMP_Brixton" displayName="HMP_Brixton" ref="A1:P53" headerRowDxfId="54" dataDxfId="53" totalsRowDxfId="52">
  <autoFilter ref="A1:P53" xr:uid="{01E46AFA-E28D-45FD-99F8-29C4F321F7D7}"/>
  <sortState xmlns:xlrd2="http://schemas.microsoft.com/office/spreadsheetml/2017/richdata2" ref="A2:O53">
    <sortCondition ref="B1:B53"/>
  </sortState>
  <tableColumns count="16">
    <tableColumn id="4" xr3:uid="{9A565719-B787-49CA-A8C7-B68234786EEE}" name="Prison number" totalsRowFunction="count" dataDxfId="51"/>
    <tableColumn id="25" xr3:uid="{7A33DFE8-CE18-43B6-8E9A-005E164E4140}" name="Name" dataDxfId="50"/>
    <tableColumn id="2" xr3:uid="{14A6DC87-C53B-4A7F-91C7-02289FAE4E4D}" name="Prison" dataDxfId="49"/>
    <tableColumn id="12" xr3:uid="{14722462-0C65-46ED-BACE-14D934107C73}" name="Musical experience" dataDxfId="48"/>
    <tableColumn id="24" xr3:uid="{CB9FD0A0-F412-4705-A8D5-D9B7851D08F8}" name="Ethnicity" dataDxfId="47"/>
    <tableColumn id="9" xr3:uid="{44182E3F-F8F8-4CEF-BD12-0A6A18D7FAA9}" name="Date of birth" dataDxfId="46" totalsRowDxfId="45"/>
    <tableColumn id="10" xr3:uid="{B26DFBC0-1313-4B36-8CD3-0F89676BCDEE}" name="Age now" dataDxfId="44"/>
    <tableColumn id="15" xr3:uid="{B5FC338B-5CC5-42A2-B2B5-20342F9CC868}" name="Skills learnt" dataDxfId="43"/>
    <tableColumn id="1" xr3:uid="{570AFF6A-1446-4C6E-AA2D-997B074B8D0C}" name="Built a relationship with their mentor" dataDxfId="42"/>
    <tableColumn id="14" xr3:uid="{41869BEE-291F-4A17-B96E-DF2ED9E0CC41}" name="Enjoyed the sessions" dataDxfId="41"/>
    <tableColumn id="3" xr3:uid="{A2DC3B7B-8475-4CAA-9279-250ABC477E66}" name="Optimism at start (1(bad)-10(good))" dataDxfId="40"/>
    <tableColumn id="5" xr3:uid="{7FF7C121-4737-4893-BD80-75C1767BCF7D}" name="Optimism at end (1(bad)-10(good))" dataDxfId="39"/>
    <tableColumn id="6" xr3:uid="{F07C56B5-634D-4969-98B0-45A00EBC8C59}" name="Change in optimism" dataDxfId="38">
      <calculatedColumnFormula>HMP_Brixton[[#This Row],[Optimism at end (1(bad)-10(good))]]-HMP_Brixton[[#This Row],[Optimism at start (1(bad)-10(good))]]</calculatedColumnFormula>
    </tableColumn>
    <tableColumn id="7" xr3:uid="{10AF0EE1-F636-4D06-8091-78734AB76DD1}" name="Hours booked" dataDxfId="37"/>
    <tableColumn id="8" xr3:uid="{D9CD20A7-DBF9-44D4-B1A7-4256FFB08AE2}" name="Hours Attended" dataDxfId="36"/>
    <tableColumn id="11" xr3:uid="{0AB16607-B2A8-46D6-A230-BF196F6EACA5}" name="Hours missed" dataDxfId="35">
      <calculatedColumnFormula>HMP_Brixton[[#This Row],[Hours booked]]-HMP_Brixton[[#This Row],[Hours Attended]]</calculatedColumnFormula>
    </tableColumn>
  </tableColumns>
  <tableStyleInfo name="TableStyleMedium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70E80A5-635D-441E-B8F9-307645E44272}" name="HMP_Manchester" displayName="HMP_Manchester" ref="A1:P41" headerRowDxfId="34" dataDxfId="33">
  <autoFilter ref="A1:P41" xr:uid="{270E80A5-635D-441E-B8F9-307645E44272}"/>
  <sortState xmlns:xlrd2="http://schemas.microsoft.com/office/spreadsheetml/2017/richdata2" ref="A2:P41">
    <sortCondition ref="B1:B41"/>
  </sortState>
  <tableColumns count="16">
    <tableColumn id="25" xr3:uid="{F7D846AB-3C2C-45D3-9085-0F280BFBCE46}" name="Name" dataDxfId="32"/>
    <tableColumn id="2" xr3:uid="{149ACAC0-59C5-4EB5-9C5D-F9A3CEF65E75}" name="Prison" dataDxfId="31"/>
    <tableColumn id="4" xr3:uid="{B6E988A8-277D-4C3C-B75C-281D10AE675D}" name="Prison number" totalsRowFunction="count" dataDxfId="30"/>
    <tableColumn id="24" xr3:uid="{81D20440-409A-4440-A9F4-445EC17C9483}" name="Ethnicity" dataDxfId="29"/>
    <tableColumn id="9" xr3:uid="{0DFEC735-79D2-46DA-89D2-7F5073FE2034}" name="Date of birth" dataDxfId="28" totalsRowDxfId="27"/>
    <tableColumn id="10" xr3:uid="{1502B5C0-F57E-4AA0-A18A-C406360D8ECC}" name="Age now" dataDxfId="26"/>
    <tableColumn id="12" xr3:uid="{70F57801-BAFC-4485-A028-1D7B5170CD40}" name="Musical experience" dataDxfId="25"/>
    <tableColumn id="15" xr3:uid="{20BAE740-2FB4-4F41-852B-8C6D6B1D7667}" name="Skills learnt" dataDxfId="24"/>
    <tableColumn id="1" xr3:uid="{FDBEECD6-33FB-44DE-BA91-E639C99E4749}" name="Built a relationship with their mentor" dataDxfId="23"/>
    <tableColumn id="14" xr3:uid="{741B097B-3B83-4EA0-99FA-B4A97F8B5649}" name="Enjoyed the sessions" dataDxfId="22"/>
    <tableColumn id="3" xr3:uid="{D800004C-1367-4F8B-B7CA-8EC10784003F}" name="Optimism at start (1(bad)-10(good))" dataDxfId="21"/>
    <tableColumn id="5" xr3:uid="{5982595E-8337-4A82-AEB0-4ABBF54996F0}" name="Optimism at end (1(bad)-10(good))" dataDxfId="20"/>
    <tableColumn id="6" xr3:uid="{E864FF87-CE1C-48B3-A8AC-57ACFBBC468F}" name="Change in optimism" dataDxfId="19">
      <calculatedColumnFormula>HMP_Manchester[[#This Row],[Optimism at end (1(bad)-10(good))]]-HMP_Manchester[[#This Row],[Optimism at start (1(bad)-10(good))]]</calculatedColumnFormula>
    </tableColumn>
    <tableColumn id="7" xr3:uid="{00F663AD-4FD3-4229-A069-049AA82FCC0E}" name="Hours booked" dataDxfId="18"/>
    <tableColumn id="8" xr3:uid="{7AABDCA3-F23F-4E94-815E-CF63994F3579}" name="Hours Attended" dataDxfId="17"/>
    <tableColumn id="11" xr3:uid="{49F4E2F2-6426-4DE7-B8FA-649E3F927812}" name="Hours missed" dataDxfId="16">
      <calculatedColumnFormula>HMP_Manchester[[#This Row],[Hours booked]]-HMP_Manchester[[#This Row],[Hours Attended]]</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Datawise">
  <a:themeElements>
    <a:clrScheme name="Datwise London main">
      <a:dk1>
        <a:sysClr val="windowText" lastClr="000000"/>
      </a:dk1>
      <a:lt1>
        <a:sysClr val="window" lastClr="FFFFFF"/>
      </a:lt1>
      <a:dk2>
        <a:srgbClr val="193862"/>
      </a:dk2>
      <a:lt2>
        <a:srgbClr val="E7E6E6"/>
      </a:lt2>
      <a:accent1>
        <a:srgbClr val="47A5AE"/>
      </a:accent1>
      <a:accent2>
        <a:srgbClr val="751D59"/>
      </a:accent2>
      <a:accent3>
        <a:srgbClr val="FAA61A"/>
      </a:accent3>
      <a:accent4>
        <a:srgbClr val="A1CD3D"/>
      </a:accent4>
      <a:accent5>
        <a:srgbClr val="00AEEF"/>
      </a:accent5>
      <a:accent6>
        <a:srgbClr val="193862"/>
      </a:accent6>
      <a:hlink>
        <a:srgbClr val="00AEEF"/>
      </a:hlink>
      <a:folHlink>
        <a:srgbClr val="00AEEF"/>
      </a:folHlink>
    </a:clrScheme>
    <a:fontScheme name="Datawise London">
      <a:majorFont>
        <a:latin typeface="Poppins SemiBold"/>
        <a:ea typeface=""/>
        <a:cs typeface=""/>
      </a:majorFont>
      <a:minorFont>
        <a:latin typeface="Poppins"/>
        <a:ea typeface=""/>
        <a:cs typeface=""/>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atawise London" id="{DA85E4EE-1595-4B54-9373-AE12043BB4D5}" vid="{20F60084-98AE-45A1-91FA-1C7892BB5FE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B8FD-B88E-4449-B447-026DC103B3FF}">
  <dimension ref="A2:R17"/>
  <sheetViews>
    <sheetView showGridLines="0" tabSelected="1" workbookViewId="0">
      <selection activeCell="B11" sqref="B11"/>
    </sheetView>
  </sheetViews>
  <sheetFormatPr defaultColWidth="9.5546875" defaultRowHeight="15.75" x14ac:dyDescent="0.5"/>
  <cols>
    <col min="1" max="1" width="6.5546875" style="1" customWidth="1"/>
    <col min="2" max="2" width="105.21875" style="1" customWidth="1"/>
    <col min="3" max="3" width="38.94140625" style="1" customWidth="1"/>
    <col min="4" max="4" width="9.5546875" style="1"/>
    <col min="5" max="5" width="13.5546875" style="1" customWidth="1"/>
    <col min="6" max="16384" width="9.5546875" style="1"/>
  </cols>
  <sheetData>
    <row r="2" spans="1:18" ht="36" x14ac:dyDescent="1.05">
      <c r="B2" s="13" t="s">
        <v>267</v>
      </c>
    </row>
    <row r="4" spans="1:18" s="3" customFormat="1" ht="18" x14ac:dyDescent="0.55000000000000004">
      <c r="B4" s="4" t="s">
        <v>0</v>
      </c>
    </row>
    <row r="5" spans="1:18" s="3" customFormat="1" ht="18" x14ac:dyDescent="0.55000000000000004">
      <c r="A5" s="5" t="s">
        <v>1</v>
      </c>
      <c r="B5" s="67" t="s">
        <v>610</v>
      </c>
      <c r="C5" s="67"/>
    </row>
    <row r="6" spans="1:18" s="3" customFormat="1" ht="18" x14ac:dyDescent="0.55000000000000004">
      <c r="A6" s="6"/>
      <c r="B6" s="7"/>
    </row>
    <row r="7" spans="1:18" s="3" customFormat="1" ht="31.05" customHeight="1" x14ac:dyDescent="0.55000000000000004">
      <c r="A7" s="8"/>
      <c r="B7" s="9" t="s">
        <v>2</v>
      </c>
    </row>
    <row r="8" spans="1:18" s="3" customFormat="1" ht="64.5" customHeight="1" x14ac:dyDescent="0.55000000000000004">
      <c r="B8" s="67" t="s">
        <v>3</v>
      </c>
      <c r="C8" s="67"/>
      <c r="D8" s="67"/>
      <c r="E8" s="67"/>
      <c r="F8" s="10"/>
      <c r="G8" s="10"/>
      <c r="H8" s="10"/>
      <c r="I8" s="11"/>
      <c r="J8" s="11"/>
      <c r="K8" s="11"/>
      <c r="L8" s="11"/>
      <c r="M8" s="11"/>
      <c r="N8" s="11"/>
      <c r="O8" s="11"/>
      <c r="P8" s="11"/>
      <c r="Q8" s="11"/>
      <c r="R8" s="11"/>
    </row>
    <row r="9" spans="1:18" s="3" customFormat="1" ht="28.5" customHeight="1" x14ac:dyDescent="0.55000000000000004">
      <c r="B9" s="4"/>
    </row>
    <row r="10" spans="1:18" s="3" customFormat="1" ht="18" x14ac:dyDescent="0.55000000000000004">
      <c r="B10" s="12"/>
    </row>
    <row r="11" spans="1:18" s="3" customFormat="1" ht="51" customHeight="1" x14ac:dyDescent="0.55000000000000004">
      <c r="B11" s="12"/>
    </row>
    <row r="12" spans="1:18" s="3" customFormat="1" ht="18" x14ac:dyDescent="0.55000000000000004"/>
    <row r="13" spans="1:18" s="3" customFormat="1" ht="18" x14ac:dyDescent="0.55000000000000004"/>
    <row r="14" spans="1:18" s="3" customFormat="1" ht="18" x14ac:dyDescent="0.55000000000000004">
      <c r="B14" s="2"/>
    </row>
    <row r="15" spans="1:18" s="3" customFormat="1" ht="18" x14ac:dyDescent="0.55000000000000004"/>
    <row r="17" spans="2:2" ht="18" x14ac:dyDescent="0.55000000000000004">
      <c r="B17" s="2"/>
    </row>
  </sheetData>
  <mergeCells count="2">
    <mergeCell ref="B5:C5"/>
    <mergeCell ref="B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3B11-0491-4B01-A9AF-72C2160AA3F0}">
  <dimension ref="A1:R186"/>
  <sheetViews>
    <sheetView workbookViewId="0">
      <selection activeCell="E6" sqref="E6"/>
    </sheetView>
  </sheetViews>
  <sheetFormatPr defaultRowHeight="21" x14ac:dyDescent="1.1499999999999999"/>
  <cols>
    <col min="1" max="1" width="9.33203125" style="17" customWidth="1"/>
    <col min="2" max="2" width="20.1640625" style="17" bestFit="1" customWidth="1"/>
    <col min="3" max="3" width="22.83203125" style="17" bestFit="1" customWidth="1"/>
    <col min="4" max="4" width="19.38671875" style="17" customWidth="1"/>
    <col min="5" max="5" width="28.5546875" style="17" customWidth="1"/>
    <col min="6" max="6" width="28.83203125" style="17" bestFit="1" customWidth="1"/>
    <col min="7" max="8" width="29.33203125" style="17" bestFit="1" customWidth="1"/>
    <col min="9" max="9" width="28.5546875" style="17" hidden="1" customWidth="1"/>
    <col min="10" max="11" width="28.5546875" style="17" customWidth="1"/>
    <col min="12" max="12" width="8.88671875" style="34"/>
    <col min="13" max="13" width="45.33203125" style="32" customWidth="1"/>
    <col min="14" max="14" width="33.1640625" style="32" hidden="1" customWidth="1"/>
    <col min="15" max="15" width="8.88671875" style="17"/>
    <col min="16" max="16" width="23.71875" style="17" customWidth="1"/>
    <col min="17" max="16384" width="8.88671875" style="17"/>
  </cols>
  <sheetData>
    <row r="1" spans="1:16" x14ac:dyDescent="1.1499999999999999">
      <c r="A1" s="14" t="s">
        <v>14</v>
      </c>
      <c r="B1" s="14" t="s">
        <v>4</v>
      </c>
      <c r="C1" s="15" t="s">
        <v>15</v>
      </c>
      <c r="D1" s="14" t="s">
        <v>195</v>
      </c>
      <c r="E1" s="14" t="s">
        <v>196</v>
      </c>
      <c r="F1" s="14" t="s">
        <v>197</v>
      </c>
      <c r="G1" s="14" t="s">
        <v>198</v>
      </c>
      <c r="H1" s="14" t="s">
        <v>199</v>
      </c>
      <c r="I1" s="14" t="s">
        <v>247</v>
      </c>
      <c r="J1" s="14" t="s">
        <v>200</v>
      </c>
      <c r="K1" s="14" t="s">
        <v>201</v>
      </c>
      <c r="L1" s="33" t="s">
        <v>202</v>
      </c>
      <c r="M1" s="16" t="s">
        <v>218</v>
      </c>
      <c r="N1" s="38" t="s">
        <v>281</v>
      </c>
      <c r="O1" s="14" t="s">
        <v>246</v>
      </c>
      <c r="P1" s="36"/>
    </row>
    <row r="2" spans="1:16" x14ac:dyDescent="1.1499999999999999">
      <c r="A2" s="18" t="s">
        <v>16</v>
      </c>
      <c r="B2" s="18" t="s">
        <v>5</v>
      </c>
      <c r="C2" s="19" t="s">
        <v>17</v>
      </c>
      <c r="D2" s="18" t="s">
        <v>203</v>
      </c>
      <c r="E2" s="18" t="s">
        <v>262</v>
      </c>
      <c r="F2" s="18" t="s">
        <v>204</v>
      </c>
      <c r="G2" s="18" t="s">
        <v>205</v>
      </c>
      <c r="H2" s="18" t="s">
        <v>206</v>
      </c>
      <c r="I2" s="18" t="s">
        <v>268</v>
      </c>
      <c r="J2" s="18">
        <v>2</v>
      </c>
      <c r="K2" s="18">
        <v>3</v>
      </c>
      <c r="L2" s="31"/>
      <c r="M2" s="20" t="s">
        <v>219</v>
      </c>
      <c r="N2" s="37">
        <v>1</v>
      </c>
      <c r="O2" s="18"/>
      <c r="P2" s="37"/>
    </row>
    <row r="3" spans="1:16" ht="42" x14ac:dyDescent="1.1499999999999999">
      <c r="A3" s="21" t="s">
        <v>18</v>
      </c>
      <c r="B3" s="21" t="s">
        <v>5</v>
      </c>
      <c r="C3" s="22" t="s">
        <v>17</v>
      </c>
      <c r="D3" s="21" t="s">
        <v>207</v>
      </c>
      <c r="E3" s="23" t="s">
        <v>263</v>
      </c>
      <c r="F3" s="21" t="s">
        <v>208</v>
      </c>
      <c r="G3" s="21" t="s">
        <v>209</v>
      </c>
      <c r="H3" s="21" t="s">
        <v>210</v>
      </c>
      <c r="I3" s="21" t="s">
        <v>248</v>
      </c>
      <c r="J3" s="21">
        <v>3</v>
      </c>
      <c r="K3" s="21">
        <v>3</v>
      </c>
      <c r="L3" s="29"/>
      <c r="M3" s="24" t="s">
        <v>220</v>
      </c>
      <c r="N3" s="37">
        <v>2</v>
      </c>
      <c r="O3" s="21"/>
      <c r="P3" s="37"/>
    </row>
    <row r="4" spans="1:16" ht="42" x14ac:dyDescent="1.1499999999999999">
      <c r="A4" s="18" t="s">
        <v>19</v>
      </c>
      <c r="B4" s="18" t="s">
        <v>5</v>
      </c>
      <c r="C4" s="19" t="s">
        <v>20</v>
      </c>
      <c r="D4" s="18" t="s">
        <v>211</v>
      </c>
      <c r="E4" s="18" t="s">
        <v>262</v>
      </c>
      <c r="F4" s="18" t="s">
        <v>212</v>
      </c>
      <c r="G4" s="18" t="s">
        <v>206</v>
      </c>
      <c r="H4" s="18" t="s">
        <v>209</v>
      </c>
      <c r="I4" s="18" t="s">
        <v>249</v>
      </c>
      <c r="J4" s="18">
        <v>2</v>
      </c>
      <c r="K4" s="18">
        <v>2</v>
      </c>
      <c r="L4" s="31"/>
      <c r="M4" s="20" t="s">
        <v>221</v>
      </c>
      <c r="N4" s="37" t="s">
        <v>282</v>
      </c>
      <c r="O4" s="18"/>
      <c r="P4" s="37"/>
    </row>
    <row r="5" spans="1:16" x14ac:dyDescent="1.1499999999999999">
      <c r="A5" s="21" t="s">
        <v>21</v>
      </c>
      <c r="B5" s="21" t="s">
        <v>5</v>
      </c>
      <c r="C5" s="22" t="s">
        <v>20</v>
      </c>
      <c r="D5" s="21" t="s">
        <v>211</v>
      </c>
      <c r="E5" s="21" t="s">
        <v>261</v>
      </c>
      <c r="F5" s="21" t="s">
        <v>212</v>
      </c>
      <c r="G5" s="21" t="s">
        <v>206</v>
      </c>
      <c r="H5" s="21" t="s">
        <v>210</v>
      </c>
      <c r="I5" s="21" t="s">
        <v>269</v>
      </c>
      <c r="J5" s="21">
        <v>5</v>
      </c>
      <c r="K5" s="21">
        <v>6</v>
      </c>
      <c r="L5" s="29"/>
      <c r="M5" s="25" t="s">
        <v>222</v>
      </c>
      <c r="N5" s="37">
        <v>4</v>
      </c>
      <c r="O5" s="21"/>
      <c r="P5" s="37"/>
    </row>
    <row r="6" spans="1:16" x14ac:dyDescent="1.1499999999999999">
      <c r="A6" s="18" t="s">
        <v>22</v>
      </c>
      <c r="B6" s="18" t="s">
        <v>5</v>
      </c>
      <c r="C6" s="19" t="s">
        <v>17</v>
      </c>
      <c r="D6" s="18" t="s">
        <v>211</v>
      </c>
      <c r="E6" s="18" t="s">
        <v>261</v>
      </c>
      <c r="F6" s="18" t="s">
        <v>204</v>
      </c>
      <c r="G6" s="18" t="s">
        <v>205</v>
      </c>
      <c r="H6" s="18" t="s">
        <v>206</v>
      </c>
      <c r="I6" s="18" t="s">
        <v>250</v>
      </c>
      <c r="J6" s="18">
        <v>4</v>
      </c>
      <c r="K6" s="18">
        <v>5</v>
      </c>
      <c r="L6" s="31"/>
      <c r="M6" s="20" t="s">
        <v>223</v>
      </c>
      <c r="N6" s="37">
        <v>3</v>
      </c>
      <c r="O6" s="18"/>
      <c r="P6" s="37"/>
    </row>
    <row r="7" spans="1:16" ht="42" x14ac:dyDescent="1.1499999999999999">
      <c r="A7" s="21" t="s">
        <v>23</v>
      </c>
      <c r="B7" s="21" t="s">
        <v>8</v>
      </c>
      <c r="C7" s="22" t="s">
        <v>20</v>
      </c>
      <c r="D7" s="21" t="s">
        <v>211</v>
      </c>
      <c r="E7" s="21" t="s">
        <v>262</v>
      </c>
      <c r="F7" s="21" t="s">
        <v>210</v>
      </c>
      <c r="G7" s="21" t="s">
        <v>213</v>
      </c>
      <c r="H7" s="21"/>
      <c r="I7" s="21" t="s">
        <v>251</v>
      </c>
      <c r="J7" s="21">
        <v>2</v>
      </c>
      <c r="K7" s="21">
        <v>7</v>
      </c>
      <c r="L7" s="29"/>
      <c r="M7" s="25" t="s">
        <v>224</v>
      </c>
      <c r="N7" s="37">
        <v>6</v>
      </c>
      <c r="O7" s="21"/>
      <c r="P7" s="37"/>
    </row>
    <row r="8" spans="1:16" x14ac:dyDescent="1.1499999999999999">
      <c r="A8" s="18" t="s">
        <v>24</v>
      </c>
      <c r="B8" s="18" t="s">
        <v>8</v>
      </c>
      <c r="C8" s="19" t="s">
        <v>17</v>
      </c>
      <c r="D8" s="18" t="s">
        <v>211</v>
      </c>
      <c r="E8" s="18" t="s">
        <v>261</v>
      </c>
      <c r="F8" s="18" t="s">
        <v>208</v>
      </c>
      <c r="G8" s="18" t="s">
        <v>206</v>
      </c>
      <c r="H8" s="18"/>
      <c r="I8" s="18" t="s">
        <v>270</v>
      </c>
      <c r="J8" s="18">
        <v>2</v>
      </c>
      <c r="K8" s="18">
        <v>2</v>
      </c>
      <c r="L8" s="31"/>
      <c r="M8" s="20" t="s">
        <v>225</v>
      </c>
      <c r="N8" s="37">
        <v>3</v>
      </c>
      <c r="O8" s="18"/>
      <c r="P8" s="37"/>
    </row>
    <row r="9" spans="1:16" ht="42" x14ac:dyDescent="1.1499999999999999">
      <c r="A9" s="21" t="s">
        <v>25</v>
      </c>
      <c r="B9" s="21" t="s">
        <v>8</v>
      </c>
      <c r="C9" s="22" t="s">
        <v>20</v>
      </c>
      <c r="D9" s="21" t="s">
        <v>207</v>
      </c>
      <c r="E9" s="21" t="s">
        <v>261</v>
      </c>
      <c r="F9" s="21" t="s">
        <v>214</v>
      </c>
      <c r="G9" s="21" t="s">
        <v>215</v>
      </c>
      <c r="H9" s="21"/>
      <c r="I9" s="21" t="s">
        <v>252</v>
      </c>
      <c r="J9" s="21">
        <v>6</v>
      </c>
      <c r="K9" s="21">
        <v>7</v>
      </c>
      <c r="L9" s="29"/>
      <c r="M9" s="25" t="s">
        <v>226</v>
      </c>
      <c r="N9" s="37" t="s">
        <v>283</v>
      </c>
      <c r="O9" s="21"/>
      <c r="P9" s="37"/>
    </row>
    <row r="10" spans="1:16" ht="42" x14ac:dyDescent="1.1499999999999999">
      <c r="A10" s="18" t="s">
        <v>26</v>
      </c>
      <c r="B10" s="18" t="s">
        <v>8</v>
      </c>
      <c r="C10" s="19" t="s">
        <v>17</v>
      </c>
      <c r="D10" s="18" t="s">
        <v>211</v>
      </c>
      <c r="E10" s="18" t="s">
        <v>261</v>
      </c>
      <c r="F10" s="18" t="s">
        <v>214</v>
      </c>
      <c r="G10" s="18" t="s">
        <v>206</v>
      </c>
      <c r="H10" s="18"/>
      <c r="I10" s="18" t="s">
        <v>253</v>
      </c>
      <c r="J10" s="18">
        <v>4</v>
      </c>
      <c r="K10" s="18">
        <v>4</v>
      </c>
      <c r="L10" s="31"/>
      <c r="M10" s="20" t="s">
        <v>227</v>
      </c>
      <c r="N10" s="37" t="s">
        <v>284</v>
      </c>
      <c r="O10" s="18"/>
      <c r="P10" s="37"/>
    </row>
    <row r="11" spans="1:16" x14ac:dyDescent="1.1499999999999999">
      <c r="A11" s="21" t="s">
        <v>27</v>
      </c>
      <c r="B11" s="21" t="s">
        <v>8</v>
      </c>
      <c r="C11" s="22" t="s">
        <v>17</v>
      </c>
      <c r="D11" s="21" t="s">
        <v>216</v>
      </c>
      <c r="E11" s="21" t="s">
        <v>262</v>
      </c>
      <c r="F11" s="21" t="s">
        <v>210</v>
      </c>
      <c r="G11" s="21" t="s">
        <v>213</v>
      </c>
      <c r="H11" s="21"/>
      <c r="I11" s="21" t="s">
        <v>271</v>
      </c>
      <c r="J11" s="21">
        <v>4</v>
      </c>
      <c r="K11" s="21">
        <v>2</v>
      </c>
      <c r="L11" s="29"/>
      <c r="M11" s="25" t="s">
        <v>228</v>
      </c>
      <c r="N11" s="37">
        <v>1</v>
      </c>
      <c r="O11" s="21"/>
      <c r="P11" s="37"/>
    </row>
    <row r="12" spans="1:16" x14ac:dyDescent="1.1499999999999999">
      <c r="A12" s="18" t="s">
        <v>28</v>
      </c>
      <c r="B12" s="18" t="s">
        <v>8</v>
      </c>
      <c r="C12" s="19" t="s">
        <v>20</v>
      </c>
      <c r="D12" s="18" t="s">
        <v>207</v>
      </c>
      <c r="E12" s="26" t="s">
        <v>263</v>
      </c>
      <c r="F12" s="18" t="s">
        <v>214</v>
      </c>
      <c r="G12" s="18" t="s">
        <v>215</v>
      </c>
      <c r="H12" s="18"/>
      <c r="I12" s="18" t="s">
        <v>250</v>
      </c>
      <c r="J12" s="18">
        <v>3</v>
      </c>
      <c r="K12" s="18">
        <v>3</v>
      </c>
      <c r="L12" s="31"/>
      <c r="M12" s="27" t="s">
        <v>229</v>
      </c>
      <c r="N12" s="37" t="s">
        <v>283</v>
      </c>
      <c r="O12" s="18"/>
      <c r="P12" s="37"/>
    </row>
    <row r="13" spans="1:16" ht="42" x14ac:dyDescent="1.1499999999999999">
      <c r="A13" s="21" t="s">
        <v>29</v>
      </c>
      <c r="B13" s="21" t="s">
        <v>8</v>
      </c>
      <c r="C13" s="22" t="s">
        <v>20</v>
      </c>
      <c r="D13" s="21" t="s">
        <v>211</v>
      </c>
      <c r="E13" s="23" t="s">
        <v>263</v>
      </c>
      <c r="F13" s="21" t="s">
        <v>210</v>
      </c>
      <c r="G13" s="21" t="s">
        <v>213</v>
      </c>
      <c r="H13" s="21"/>
      <c r="I13" s="21" t="s">
        <v>249</v>
      </c>
      <c r="J13" s="21">
        <v>6</v>
      </c>
      <c r="K13" s="21">
        <v>6</v>
      </c>
      <c r="L13" s="29"/>
      <c r="M13" s="24" t="s">
        <v>230</v>
      </c>
      <c r="N13" s="37">
        <v>2</v>
      </c>
      <c r="O13" s="21"/>
      <c r="P13" s="37"/>
    </row>
    <row r="14" spans="1:16" x14ac:dyDescent="1.1499999999999999">
      <c r="A14" s="18" t="s">
        <v>30</v>
      </c>
      <c r="B14" s="18" t="s">
        <v>8</v>
      </c>
      <c r="C14" s="19" t="s">
        <v>20</v>
      </c>
      <c r="D14" s="18" t="s">
        <v>216</v>
      </c>
      <c r="E14" s="18" t="s">
        <v>262</v>
      </c>
      <c r="F14" s="18" t="s">
        <v>217</v>
      </c>
      <c r="G14" s="18" t="s">
        <v>213</v>
      </c>
      <c r="H14" s="18"/>
      <c r="I14" s="18" t="s">
        <v>254</v>
      </c>
      <c r="J14" s="18">
        <v>3</v>
      </c>
      <c r="K14" s="18">
        <v>4</v>
      </c>
      <c r="L14" s="31"/>
      <c r="M14" s="20" t="s">
        <v>231</v>
      </c>
      <c r="N14" s="37">
        <v>4</v>
      </c>
      <c r="O14" s="18"/>
      <c r="P14" s="37"/>
    </row>
    <row r="15" spans="1:16" ht="42" x14ac:dyDescent="1.1499999999999999">
      <c r="A15" s="21" t="s">
        <v>31</v>
      </c>
      <c r="B15" s="21" t="s">
        <v>8</v>
      </c>
      <c r="C15" s="22" t="s">
        <v>17</v>
      </c>
      <c r="D15" s="21" t="s">
        <v>207</v>
      </c>
      <c r="E15" s="23" t="s">
        <v>263</v>
      </c>
      <c r="F15" s="21" t="s">
        <v>214</v>
      </c>
      <c r="G15" s="21" t="s">
        <v>206</v>
      </c>
      <c r="H15" s="21"/>
      <c r="I15" s="21" t="s">
        <v>272</v>
      </c>
      <c r="J15" s="21">
        <v>6</v>
      </c>
      <c r="K15" s="21">
        <v>8</v>
      </c>
      <c r="L15" s="29"/>
      <c r="M15" s="25" t="s">
        <v>232</v>
      </c>
      <c r="N15" s="37">
        <v>5</v>
      </c>
      <c r="O15" s="21"/>
      <c r="P15" s="37"/>
    </row>
    <row r="16" spans="1:16" x14ac:dyDescent="1.1499999999999999">
      <c r="A16" s="18" t="s">
        <v>32</v>
      </c>
      <c r="B16" s="18" t="s">
        <v>8</v>
      </c>
      <c r="C16" s="19" t="s">
        <v>17</v>
      </c>
      <c r="D16" s="18" t="s">
        <v>211</v>
      </c>
      <c r="E16" s="18" t="s">
        <v>262</v>
      </c>
      <c r="F16" s="18" t="s">
        <v>217</v>
      </c>
      <c r="G16" s="18" t="s">
        <v>213</v>
      </c>
      <c r="H16" s="18" t="s">
        <v>209</v>
      </c>
      <c r="I16" s="18" t="s">
        <v>254</v>
      </c>
      <c r="J16" s="18">
        <v>4</v>
      </c>
      <c r="K16" s="18">
        <v>5</v>
      </c>
      <c r="L16" s="31"/>
      <c r="M16" s="20" t="s">
        <v>233</v>
      </c>
      <c r="N16" s="37">
        <v>4</v>
      </c>
      <c r="O16" s="18"/>
      <c r="P16" s="37"/>
    </row>
    <row r="17" spans="1:16" ht="42" x14ac:dyDescent="1.1499999999999999">
      <c r="A17" s="21" t="s">
        <v>33</v>
      </c>
      <c r="B17" s="21" t="s">
        <v>9</v>
      </c>
      <c r="C17" s="22" t="s">
        <v>20</v>
      </c>
      <c r="D17" s="21" t="s">
        <v>211</v>
      </c>
      <c r="E17" s="21" t="s">
        <v>262</v>
      </c>
      <c r="F17" s="21" t="s">
        <v>208</v>
      </c>
      <c r="G17" s="21" t="s">
        <v>206</v>
      </c>
      <c r="H17" s="21"/>
      <c r="I17" s="21" t="s">
        <v>255</v>
      </c>
      <c r="J17" s="21">
        <v>6</v>
      </c>
      <c r="K17" s="21">
        <v>7</v>
      </c>
      <c r="L17" s="29"/>
      <c r="M17" s="25" t="s">
        <v>234</v>
      </c>
      <c r="N17" s="37">
        <v>4</v>
      </c>
      <c r="O17" s="21"/>
      <c r="P17" s="37"/>
    </row>
    <row r="18" spans="1:16" x14ac:dyDescent="1.1499999999999999">
      <c r="A18" s="18" t="s">
        <v>34</v>
      </c>
      <c r="B18" s="18" t="s">
        <v>9</v>
      </c>
      <c r="C18" s="19" t="s">
        <v>20</v>
      </c>
      <c r="D18" s="18" t="s">
        <v>211</v>
      </c>
      <c r="E18" s="18" t="s">
        <v>262</v>
      </c>
      <c r="F18" s="18" t="s">
        <v>210</v>
      </c>
      <c r="G18" s="18" t="s">
        <v>213</v>
      </c>
      <c r="H18" s="18"/>
      <c r="I18" s="18" t="s">
        <v>251</v>
      </c>
      <c r="J18" s="18">
        <v>2</v>
      </c>
      <c r="K18" s="18">
        <v>2</v>
      </c>
      <c r="L18" s="31"/>
      <c r="M18" s="20" t="s">
        <v>235</v>
      </c>
      <c r="N18" s="37">
        <v>1</v>
      </c>
      <c r="O18" s="18"/>
      <c r="P18" s="37"/>
    </row>
    <row r="19" spans="1:16" ht="42" x14ac:dyDescent="1.1499999999999999">
      <c r="A19" s="21" t="s">
        <v>35</v>
      </c>
      <c r="B19" s="21" t="s">
        <v>9</v>
      </c>
      <c r="C19" s="22" t="s">
        <v>17</v>
      </c>
      <c r="D19" s="21" t="s">
        <v>211</v>
      </c>
      <c r="E19" s="21" t="s">
        <v>262</v>
      </c>
      <c r="F19" s="21" t="s">
        <v>208</v>
      </c>
      <c r="G19" s="21" t="s">
        <v>209</v>
      </c>
      <c r="H19" s="21"/>
      <c r="I19" s="21" t="s">
        <v>250</v>
      </c>
      <c r="J19" s="21">
        <v>8</v>
      </c>
      <c r="K19" s="21">
        <v>9</v>
      </c>
      <c r="L19" s="29"/>
      <c r="M19" s="24" t="s">
        <v>220</v>
      </c>
      <c r="N19" s="37">
        <v>2</v>
      </c>
      <c r="O19" s="21"/>
      <c r="P19" s="37"/>
    </row>
    <row r="20" spans="1:16" x14ac:dyDescent="1.1499999999999999">
      <c r="A20" s="18" t="s">
        <v>36</v>
      </c>
      <c r="B20" s="18" t="s">
        <v>9</v>
      </c>
      <c r="C20" s="19" t="s">
        <v>17</v>
      </c>
      <c r="D20" s="18" t="s">
        <v>203</v>
      </c>
      <c r="E20" s="18" t="s">
        <v>261</v>
      </c>
      <c r="F20" s="18" t="s">
        <v>210</v>
      </c>
      <c r="G20" s="18" t="s">
        <v>213</v>
      </c>
      <c r="H20" s="18"/>
      <c r="I20" s="18" t="s">
        <v>248</v>
      </c>
      <c r="J20" s="18">
        <v>9</v>
      </c>
      <c r="K20" s="18">
        <v>8</v>
      </c>
      <c r="L20" s="31"/>
      <c r="M20" s="20" t="s">
        <v>236</v>
      </c>
      <c r="N20" s="37" t="s">
        <v>285</v>
      </c>
      <c r="O20" s="18"/>
      <c r="P20" s="37"/>
    </row>
    <row r="21" spans="1:16" x14ac:dyDescent="1.1499999999999999">
      <c r="A21" s="21" t="s">
        <v>37</v>
      </c>
      <c r="B21" s="21" t="s">
        <v>9</v>
      </c>
      <c r="C21" s="22" t="s">
        <v>20</v>
      </c>
      <c r="D21" s="21" t="s">
        <v>211</v>
      </c>
      <c r="E21" s="21" t="s">
        <v>262</v>
      </c>
      <c r="F21" s="21" t="s">
        <v>208</v>
      </c>
      <c r="G21" s="21" t="s">
        <v>206</v>
      </c>
      <c r="H21" s="21"/>
      <c r="I21" s="21" t="s">
        <v>272</v>
      </c>
      <c r="J21" s="21">
        <v>7</v>
      </c>
      <c r="K21" s="21">
        <v>9</v>
      </c>
      <c r="L21" s="29"/>
      <c r="M21" s="25" t="s">
        <v>222</v>
      </c>
      <c r="N21" s="37">
        <v>4</v>
      </c>
      <c r="O21" s="21"/>
      <c r="P21" s="37"/>
    </row>
    <row r="22" spans="1:16" x14ac:dyDescent="1.1499999999999999">
      <c r="A22" s="18" t="s">
        <v>38</v>
      </c>
      <c r="B22" s="18" t="s">
        <v>9</v>
      </c>
      <c r="C22" s="19" t="s">
        <v>17</v>
      </c>
      <c r="D22" s="18" t="s">
        <v>211</v>
      </c>
      <c r="E22" s="18" t="s">
        <v>261</v>
      </c>
      <c r="F22" s="18" t="s">
        <v>210</v>
      </c>
      <c r="G22" s="18" t="s">
        <v>213</v>
      </c>
      <c r="H22" s="18" t="s">
        <v>209</v>
      </c>
      <c r="I22" s="18" t="s">
        <v>256</v>
      </c>
      <c r="J22" s="18">
        <v>5</v>
      </c>
      <c r="K22" s="18">
        <v>6</v>
      </c>
      <c r="L22" s="31"/>
      <c r="M22" s="20"/>
      <c r="N22" s="37"/>
      <c r="O22" s="18"/>
      <c r="P22" s="37"/>
    </row>
    <row r="23" spans="1:16" x14ac:dyDescent="1.1499999999999999">
      <c r="A23" s="21" t="s">
        <v>39</v>
      </c>
      <c r="B23" s="21" t="s">
        <v>11</v>
      </c>
      <c r="C23" s="22" t="s">
        <v>20</v>
      </c>
      <c r="D23" s="21" t="s">
        <v>207</v>
      </c>
      <c r="E23" s="23" t="s">
        <v>263</v>
      </c>
      <c r="F23" s="21" t="s">
        <v>217</v>
      </c>
      <c r="G23" s="21" t="s">
        <v>213</v>
      </c>
      <c r="H23" s="21"/>
      <c r="I23" s="21" t="s">
        <v>257</v>
      </c>
      <c r="J23" s="21">
        <v>2</v>
      </c>
      <c r="K23" s="21">
        <v>3</v>
      </c>
      <c r="L23" s="29"/>
      <c r="M23" s="25" t="s">
        <v>237</v>
      </c>
      <c r="N23" s="37">
        <v>1</v>
      </c>
      <c r="O23" s="21"/>
      <c r="P23" s="37"/>
    </row>
    <row r="24" spans="1:16" ht="42" x14ac:dyDescent="1.1499999999999999">
      <c r="A24" s="18" t="s">
        <v>40</v>
      </c>
      <c r="B24" s="18" t="s">
        <v>11</v>
      </c>
      <c r="C24" s="19" t="s">
        <v>20</v>
      </c>
      <c r="D24" s="18" t="s">
        <v>211</v>
      </c>
      <c r="E24" s="18" t="s">
        <v>262</v>
      </c>
      <c r="F24" s="18" t="s">
        <v>210</v>
      </c>
      <c r="G24" s="18" t="s">
        <v>213</v>
      </c>
      <c r="H24" s="18"/>
      <c r="I24" s="18" t="s">
        <v>250</v>
      </c>
      <c r="J24" s="18">
        <v>5</v>
      </c>
      <c r="K24" s="18">
        <v>9</v>
      </c>
      <c r="L24" s="31"/>
      <c r="M24" s="27" t="s">
        <v>220</v>
      </c>
      <c r="N24" s="37">
        <v>2</v>
      </c>
      <c r="O24" s="18"/>
      <c r="P24" s="37"/>
    </row>
    <row r="25" spans="1:16" ht="42" x14ac:dyDescent="1.1499999999999999">
      <c r="A25" s="21" t="s">
        <v>41</v>
      </c>
      <c r="B25" s="21" t="s">
        <v>11</v>
      </c>
      <c r="C25" s="22" t="s">
        <v>42</v>
      </c>
      <c r="D25" s="21" t="s">
        <v>203</v>
      </c>
      <c r="E25" s="21" t="s">
        <v>261</v>
      </c>
      <c r="F25" s="21" t="s">
        <v>217</v>
      </c>
      <c r="G25" s="21" t="s">
        <v>213</v>
      </c>
      <c r="H25" s="21"/>
      <c r="I25" s="21" t="s">
        <v>250</v>
      </c>
      <c r="J25" s="21">
        <v>8</v>
      </c>
      <c r="K25" s="21">
        <v>7</v>
      </c>
      <c r="L25" s="29"/>
      <c r="M25" s="25" t="s">
        <v>221</v>
      </c>
      <c r="N25" s="37" t="s">
        <v>282</v>
      </c>
      <c r="O25" s="21"/>
      <c r="P25" s="37"/>
    </row>
    <row r="26" spans="1:16" x14ac:dyDescent="1.1499999999999999">
      <c r="A26" s="18" t="s">
        <v>43</v>
      </c>
      <c r="B26" s="18" t="s">
        <v>11</v>
      </c>
      <c r="C26" s="19" t="s">
        <v>20</v>
      </c>
      <c r="D26" s="18" t="s">
        <v>211</v>
      </c>
      <c r="E26" s="18" t="s">
        <v>262</v>
      </c>
      <c r="F26" s="18" t="s">
        <v>204</v>
      </c>
      <c r="G26" s="18" t="s">
        <v>205</v>
      </c>
      <c r="H26" s="18" t="s">
        <v>206</v>
      </c>
      <c r="I26" s="18" t="s">
        <v>258</v>
      </c>
      <c r="J26" s="18">
        <v>4</v>
      </c>
      <c r="K26" s="18">
        <v>5</v>
      </c>
      <c r="L26" s="31"/>
      <c r="M26" s="20" t="s">
        <v>222</v>
      </c>
      <c r="N26" s="37">
        <v>4</v>
      </c>
      <c r="O26" s="18"/>
      <c r="P26" s="37"/>
    </row>
    <row r="27" spans="1:16" x14ac:dyDescent="1.1499999999999999">
      <c r="A27" s="21" t="s">
        <v>44</v>
      </c>
      <c r="B27" s="21" t="s">
        <v>11</v>
      </c>
      <c r="C27" s="22" t="s">
        <v>20</v>
      </c>
      <c r="D27" s="21" t="s">
        <v>216</v>
      </c>
      <c r="E27" s="23" t="s">
        <v>263</v>
      </c>
      <c r="F27" s="21" t="s">
        <v>208</v>
      </c>
      <c r="G27" s="21" t="s">
        <v>209</v>
      </c>
      <c r="H27" s="21"/>
      <c r="I27" s="21" t="s">
        <v>249</v>
      </c>
      <c r="J27" s="21">
        <v>3</v>
      </c>
      <c r="K27" s="21">
        <v>6</v>
      </c>
      <c r="L27" s="29"/>
      <c r="M27" s="25" t="s">
        <v>223</v>
      </c>
      <c r="N27" s="37">
        <v>3</v>
      </c>
      <c r="O27" s="21"/>
      <c r="P27" s="37"/>
    </row>
    <row r="28" spans="1:16" ht="42" x14ac:dyDescent="1.1499999999999999">
      <c r="A28" s="18" t="s">
        <v>45</v>
      </c>
      <c r="B28" s="18" t="s">
        <v>11</v>
      </c>
      <c r="C28" s="19" t="s">
        <v>17</v>
      </c>
      <c r="D28" s="18" t="s">
        <v>203</v>
      </c>
      <c r="E28" s="18" t="s">
        <v>261</v>
      </c>
      <c r="F28" s="18" t="s">
        <v>214</v>
      </c>
      <c r="G28" s="18" t="s">
        <v>206</v>
      </c>
      <c r="H28" s="18"/>
      <c r="I28" s="18" t="s">
        <v>273</v>
      </c>
      <c r="J28" s="18">
        <v>2</v>
      </c>
      <c r="K28" s="18">
        <v>6</v>
      </c>
      <c r="L28" s="31"/>
      <c r="M28" s="20" t="s">
        <v>224</v>
      </c>
      <c r="N28" s="37">
        <v>6</v>
      </c>
      <c r="O28" s="18"/>
      <c r="P28" s="37"/>
    </row>
    <row r="29" spans="1:16" x14ac:dyDescent="1.1499999999999999">
      <c r="A29" s="21" t="s">
        <v>46</v>
      </c>
      <c r="B29" s="21" t="s">
        <v>12</v>
      </c>
      <c r="C29" s="22" t="s">
        <v>17</v>
      </c>
      <c r="D29" s="21" t="s">
        <v>207</v>
      </c>
      <c r="E29" s="23" t="s">
        <v>263</v>
      </c>
      <c r="F29" s="21" t="s">
        <v>214</v>
      </c>
      <c r="G29" s="21" t="s">
        <v>215</v>
      </c>
      <c r="H29" s="21"/>
      <c r="I29" s="21" t="s">
        <v>248</v>
      </c>
      <c r="J29" s="21">
        <v>6</v>
      </c>
      <c r="K29" s="21">
        <v>6</v>
      </c>
      <c r="L29" s="29"/>
      <c r="M29" s="25" t="s">
        <v>225</v>
      </c>
      <c r="N29" s="37">
        <v>3</v>
      </c>
      <c r="O29" s="21"/>
      <c r="P29" s="37"/>
    </row>
    <row r="30" spans="1:16" ht="42" x14ac:dyDescent="1.1499999999999999">
      <c r="A30" s="18" t="s">
        <v>47</v>
      </c>
      <c r="B30" s="18" t="s">
        <v>12</v>
      </c>
      <c r="C30" s="19" t="s">
        <v>20</v>
      </c>
      <c r="D30" s="18" t="s">
        <v>216</v>
      </c>
      <c r="E30" s="26" t="s">
        <v>263</v>
      </c>
      <c r="F30" s="18" t="s">
        <v>214</v>
      </c>
      <c r="G30" s="18" t="s">
        <v>206</v>
      </c>
      <c r="H30" s="18"/>
      <c r="I30" s="18" t="s">
        <v>269</v>
      </c>
      <c r="J30" s="18">
        <v>3</v>
      </c>
      <c r="K30" s="18">
        <v>6</v>
      </c>
      <c r="L30" s="31"/>
      <c r="M30" s="20" t="s">
        <v>226</v>
      </c>
      <c r="N30" s="37" t="s">
        <v>283</v>
      </c>
      <c r="O30" s="18"/>
      <c r="P30" s="37"/>
    </row>
    <row r="31" spans="1:16" ht="42" x14ac:dyDescent="1.1499999999999999">
      <c r="A31" s="21" t="s">
        <v>48</v>
      </c>
      <c r="B31" s="21" t="s">
        <v>12</v>
      </c>
      <c r="C31" s="22" t="s">
        <v>20</v>
      </c>
      <c r="D31" s="21" t="s">
        <v>203</v>
      </c>
      <c r="E31" s="21" t="s">
        <v>262</v>
      </c>
      <c r="F31" s="21" t="s">
        <v>212</v>
      </c>
      <c r="G31" s="21" t="s">
        <v>206</v>
      </c>
      <c r="H31" s="21"/>
      <c r="I31" s="21" t="s">
        <v>250</v>
      </c>
      <c r="J31" s="21">
        <v>3</v>
      </c>
      <c r="K31" s="21">
        <v>3</v>
      </c>
      <c r="L31" s="29"/>
      <c r="M31" s="25" t="s">
        <v>227</v>
      </c>
      <c r="N31" s="37" t="s">
        <v>284</v>
      </c>
      <c r="O31" s="21"/>
      <c r="P31" s="37"/>
    </row>
    <row r="32" spans="1:16" x14ac:dyDescent="1.1499999999999999">
      <c r="A32" s="18" t="s">
        <v>49</v>
      </c>
      <c r="B32" s="18" t="s">
        <v>12</v>
      </c>
      <c r="C32" s="19" t="s">
        <v>42</v>
      </c>
      <c r="D32" s="18" t="s">
        <v>207</v>
      </c>
      <c r="E32" s="18" t="s">
        <v>262</v>
      </c>
      <c r="F32" s="18" t="s">
        <v>210</v>
      </c>
      <c r="G32" s="18" t="s">
        <v>213</v>
      </c>
      <c r="H32" s="18"/>
      <c r="I32" s="18" t="s">
        <v>251</v>
      </c>
      <c r="J32" s="18">
        <v>3</v>
      </c>
      <c r="K32" s="18">
        <v>4</v>
      </c>
      <c r="L32" s="31"/>
      <c r="M32" s="20" t="s">
        <v>228</v>
      </c>
      <c r="N32" s="37">
        <v>1</v>
      </c>
      <c r="O32" s="18"/>
      <c r="P32" s="37"/>
    </row>
    <row r="33" spans="1:16" x14ac:dyDescent="1.1499999999999999">
      <c r="A33" s="21" t="s">
        <v>50</v>
      </c>
      <c r="B33" s="21" t="s">
        <v>12</v>
      </c>
      <c r="C33" s="22" t="s">
        <v>17</v>
      </c>
      <c r="D33" s="21" t="s">
        <v>207</v>
      </c>
      <c r="E33" s="21" t="s">
        <v>261</v>
      </c>
      <c r="F33" s="21" t="s">
        <v>208</v>
      </c>
      <c r="G33" s="21" t="s">
        <v>209</v>
      </c>
      <c r="H33" s="21" t="s">
        <v>209</v>
      </c>
      <c r="I33" s="21" t="s">
        <v>270</v>
      </c>
      <c r="J33" s="21">
        <v>1</v>
      </c>
      <c r="K33" s="21">
        <v>2</v>
      </c>
      <c r="L33" s="29"/>
      <c r="M33" s="24" t="s">
        <v>229</v>
      </c>
      <c r="N33" s="37" t="s">
        <v>283</v>
      </c>
      <c r="O33" s="21"/>
      <c r="P33" s="37"/>
    </row>
    <row r="34" spans="1:16" ht="42" x14ac:dyDescent="1.1499999999999999">
      <c r="A34" s="18" t="s">
        <v>51</v>
      </c>
      <c r="B34" s="18" t="s">
        <v>12</v>
      </c>
      <c r="C34" s="19" t="s">
        <v>17</v>
      </c>
      <c r="D34" s="18" t="s">
        <v>207</v>
      </c>
      <c r="E34" s="18" t="s">
        <v>261</v>
      </c>
      <c r="F34" s="18" t="s">
        <v>214</v>
      </c>
      <c r="G34" s="18" t="s">
        <v>206</v>
      </c>
      <c r="H34" s="18"/>
      <c r="I34" s="18" t="s">
        <v>252</v>
      </c>
      <c r="J34" s="18">
        <v>1</v>
      </c>
      <c r="K34" s="18">
        <v>2</v>
      </c>
      <c r="L34" s="31"/>
      <c r="M34" s="27" t="s">
        <v>230</v>
      </c>
      <c r="N34" s="37">
        <v>2</v>
      </c>
      <c r="O34" s="18"/>
      <c r="P34" s="37"/>
    </row>
    <row r="35" spans="1:16" x14ac:dyDescent="1.1499999999999999">
      <c r="A35" s="21" t="s">
        <v>52</v>
      </c>
      <c r="B35" s="21" t="s">
        <v>12</v>
      </c>
      <c r="C35" s="22" t="s">
        <v>20</v>
      </c>
      <c r="D35" s="21" t="s">
        <v>216</v>
      </c>
      <c r="E35" s="23" t="s">
        <v>263</v>
      </c>
      <c r="F35" s="21" t="s">
        <v>214</v>
      </c>
      <c r="G35" s="21" t="s">
        <v>215</v>
      </c>
      <c r="H35" s="21"/>
      <c r="I35" s="21" t="s">
        <v>253</v>
      </c>
      <c r="J35" s="21">
        <v>6</v>
      </c>
      <c r="K35" s="21">
        <v>7</v>
      </c>
      <c r="L35" s="29"/>
      <c r="M35" s="25" t="s">
        <v>231</v>
      </c>
      <c r="N35" s="37">
        <v>4</v>
      </c>
      <c r="O35" s="21"/>
      <c r="P35" s="37"/>
    </row>
    <row r="36" spans="1:16" ht="42" x14ac:dyDescent="1.1499999999999999">
      <c r="A36" s="18" t="s">
        <v>53</v>
      </c>
      <c r="B36" s="18" t="s">
        <v>12</v>
      </c>
      <c r="C36" s="19" t="s">
        <v>17</v>
      </c>
      <c r="D36" s="18" t="s">
        <v>211</v>
      </c>
      <c r="E36" s="26" t="s">
        <v>263</v>
      </c>
      <c r="F36" s="18" t="s">
        <v>210</v>
      </c>
      <c r="G36" s="18" t="s">
        <v>213</v>
      </c>
      <c r="H36" s="18"/>
      <c r="I36" s="18" t="s">
        <v>271</v>
      </c>
      <c r="J36" s="18">
        <v>6</v>
      </c>
      <c r="K36" s="18">
        <v>8</v>
      </c>
      <c r="L36" s="31"/>
      <c r="M36" s="20" t="s">
        <v>232</v>
      </c>
      <c r="N36" s="37">
        <v>5</v>
      </c>
      <c r="O36" s="18"/>
      <c r="P36" s="37"/>
    </row>
    <row r="37" spans="1:16" x14ac:dyDescent="1.1499999999999999">
      <c r="A37" s="21" t="s">
        <v>54</v>
      </c>
      <c r="B37" s="21" t="s">
        <v>12</v>
      </c>
      <c r="C37" s="22" t="s">
        <v>17</v>
      </c>
      <c r="D37" s="21" t="s">
        <v>216</v>
      </c>
      <c r="E37" s="23" t="s">
        <v>264</v>
      </c>
      <c r="F37" s="21" t="s">
        <v>217</v>
      </c>
      <c r="G37" s="21" t="s">
        <v>213</v>
      </c>
      <c r="H37" s="21"/>
      <c r="I37" s="21" t="s">
        <v>250</v>
      </c>
      <c r="J37" s="21">
        <v>4</v>
      </c>
      <c r="K37" s="21">
        <v>9</v>
      </c>
      <c r="L37" s="29"/>
      <c r="M37" s="25" t="s">
        <v>233</v>
      </c>
      <c r="N37" s="37">
        <v>4</v>
      </c>
      <c r="O37" s="21"/>
      <c r="P37" s="37"/>
    </row>
    <row r="38" spans="1:16" ht="42" x14ac:dyDescent="1.1499999999999999">
      <c r="A38" s="18" t="s">
        <v>55</v>
      </c>
      <c r="B38" s="18" t="s">
        <v>13</v>
      </c>
      <c r="C38" s="19" t="s">
        <v>20</v>
      </c>
      <c r="D38" s="18" t="s">
        <v>207</v>
      </c>
      <c r="E38" s="26" t="s">
        <v>263</v>
      </c>
      <c r="F38" s="18" t="s">
        <v>208</v>
      </c>
      <c r="G38" s="18" t="s">
        <v>206</v>
      </c>
      <c r="H38" s="18"/>
      <c r="I38" s="18" t="s">
        <v>249</v>
      </c>
      <c r="J38" s="18">
        <v>3</v>
      </c>
      <c r="K38" s="18">
        <v>7</v>
      </c>
      <c r="L38" s="31"/>
      <c r="M38" s="20" t="s">
        <v>234</v>
      </c>
      <c r="N38" s="37">
        <v>4</v>
      </c>
      <c r="O38" s="18"/>
      <c r="P38" s="37"/>
    </row>
    <row r="39" spans="1:16" x14ac:dyDescent="1.1499999999999999">
      <c r="A39" s="21" t="s">
        <v>56</v>
      </c>
      <c r="B39" s="21" t="s">
        <v>13</v>
      </c>
      <c r="C39" s="22" t="s">
        <v>20</v>
      </c>
      <c r="D39" s="21" t="s">
        <v>211</v>
      </c>
      <c r="E39" s="21" t="s">
        <v>262</v>
      </c>
      <c r="F39" s="21" t="s">
        <v>217</v>
      </c>
      <c r="G39" s="21" t="s">
        <v>213</v>
      </c>
      <c r="H39" s="21"/>
      <c r="I39" s="21" t="s">
        <v>254</v>
      </c>
      <c r="J39" s="21">
        <v>1</v>
      </c>
      <c r="K39" s="21">
        <v>5</v>
      </c>
      <c r="L39" s="29"/>
      <c r="M39" s="25" t="s">
        <v>238</v>
      </c>
      <c r="N39" s="37">
        <v>1</v>
      </c>
      <c r="O39" s="21"/>
      <c r="P39" s="37"/>
    </row>
    <row r="40" spans="1:16" ht="42" x14ac:dyDescent="1.1499999999999999">
      <c r="A40" s="18" t="s">
        <v>57</v>
      </c>
      <c r="B40" s="18" t="s">
        <v>13</v>
      </c>
      <c r="C40" s="19" t="s">
        <v>20</v>
      </c>
      <c r="D40" s="18" t="s">
        <v>211</v>
      </c>
      <c r="E40" s="18" t="s">
        <v>262</v>
      </c>
      <c r="F40" s="18" t="s">
        <v>204</v>
      </c>
      <c r="G40" s="18" t="s">
        <v>205</v>
      </c>
      <c r="H40" s="18" t="s">
        <v>206</v>
      </c>
      <c r="I40" s="18" t="s">
        <v>272</v>
      </c>
      <c r="J40" s="18">
        <v>5</v>
      </c>
      <c r="K40" s="18">
        <v>8</v>
      </c>
      <c r="L40" s="31"/>
      <c r="M40" s="27" t="s">
        <v>220</v>
      </c>
      <c r="N40" s="37">
        <v>2</v>
      </c>
      <c r="O40" s="18"/>
      <c r="P40" s="37"/>
    </row>
    <row r="41" spans="1:16" x14ac:dyDescent="1.1499999999999999">
      <c r="A41" s="21" t="s">
        <v>58</v>
      </c>
      <c r="B41" s="21" t="s">
        <v>13</v>
      </c>
      <c r="C41" s="22" t="s">
        <v>20</v>
      </c>
      <c r="D41" s="21" t="s">
        <v>207</v>
      </c>
      <c r="E41" s="21" t="s">
        <v>262</v>
      </c>
      <c r="F41" s="21" t="s">
        <v>208</v>
      </c>
      <c r="G41" s="21" t="s">
        <v>209</v>
      </c>
      <c r="H41" s="21"/>
      <c r="I41" s="21" t="s">
        <v>254</v>
      </c>
      <c r="J41" s="21">
        <v>5</v>
      </c>
      <c r="K41" s="21">
        <v>7</v>
      </c>
      <c r="L41" s="29"/>
      <c r="M41" s="25" t="s">
        <v>236</v>
      </c>
      <c r="N41" s="37" t="s">
        <v>285</v>
      </c>
      <c r="O41" s="21"/>
      <c r="P41" s="37"/>
    </row>
    <row r="42" spans="1:16" x14ac:dyDescent="1.1499999999999999">
      <c r="A42" s="18" t="s">
        <v>59</v>
      </c>
      <c r="B42" s="18" t="s">
        <v>13</v>
      </c>
      <c r="C42" s="19" t="s">
        <v>17</v>
      </c>
      <c r="D42" s="18" t="s">
        <v>211</v>
      </c>
      <c r="E42" s="26" t="s">
        <v>263</v>
      </c>
      <c r="F42" s="18" t="s">
        <v>210</v>
      </c>
      <c r="G42" s="18" t="s">
        <v>213</v>
      </c>
      <c r="H42" s="18" t="s">
        <v>209</v>
      </c>
      <c r="I42" s="18" t="s">
        <v>255</v>
      </c>
      <c r="J42" s="18">
        <v>3</v>
      </c>
      <c r="K42" s="18">
        <v>4</v>
      </c>
      <c r="L42" s="31"/>
      <c r="M42" s="20" t="s">
        <v>222</v>
      </c>
      <c r="N42" s="37">
        <v>4</v>
      </c>
      <c r="O42" s="18"/>
      <c r="P42" s="37"/>
    </row>
    <row r="43" spans="1:16" x14ac:dyDescent="1.1499999999999999">
      <c r="A43" s="21" t="s">
        <v>60</v>
      </c>
      <c r="B43" s="21" t="s">
        <v>13</v>
      </c>
      <c r="C43" s="22" t="s">
        <v>20</v>
      </c>
      <c r="D43" s="21" t="s">
        <v>211</v>
      </c>
      <c r="E43" s="21" t="s">
        <v>261</v>
      </c>
      <c r="F43" s="21" t="s">
        <v>214</v>
      </c>
      <c r="G43" s="21" t="s">
        <v>206</v>
      </c>
      <c r="H43" s="21"/>
      <c r="I43" s="21" t="s">
        <v>251</v>
      </c>
      <c r="J43" s="21">
        <v>10</v>
      </c>
      <c r="K43" s="21">
        <v>10</v>
      </c>
      <c r="L43" s="29"/>
      <c r="M43" s="25"/>
      <c r="N43" s="37"/>
      <c r="O43" s="21"/>
      <c r="P43" s="37"/>
    </row>
    <row r="44" spans="1:16" x14ac:dyDescent="1.1499999999999999">
      <c r="A44" s="18" t="s">
        <v>61</v>
      </c>
      <c r="B44" s="18" t="s">
        <v>13</v>
      </c>
      <c r="C44" s="19" t="s">
        <v>17</v>
      </c>
      <c r="D44" s="18" t="s">
        <v>216</v>
      </c>
      <c r="E44" s="26" t="s">
        <v>263</v>
      </c>
      <c r="F44" s="18" t="s">
        <v>212</v>
      </c>
      <c r="G44" s="18" t="s">
        <v>206</v>
      </c>
      <c r="H44" s="18"/>
      <c r="I44" s="18" t="s">
        <v>250</v>
      </c>
      <c r="J44" s="18">
        <v>6</v>
      </c>
      <c r="K44" s="18">
        <v>8</v>
      </c>
      <c r="L44" s="31"/>
      <c r="M44" s="20" t="s">
        <v>239</v>
      </c>
      <c r="N44" s="37">
        <v>1</v>
      </c>
      <c r="O44" s="18"/>
      <c r="P44" s="37"/>
    </row>
    <row r="45" spans="1:16" ht="42" x14ac:dyDescent="1.1499999999999999">
      <c r="A45" s="23" t="s">
        <v>62</v>
      </c>
      <c r="B45" s="23" t="s">
        <v>5</v>
      </c>
      <c r="C45" s="28" t="s">
        <v>17</v>
      </c>
      <c r="D45" s="21" t="s">
        <v>203</v>
      </c>
      <c r="E45" s="21" t="s">
        <v>262</v>
      </c>
      <c r="F45" s="23" t="s">
        <v>204</v>
      </c>
      <c r="G45" s="21" t="s">
        <v>205</v>
      </c>
      <c r="H45" s="21" t="s">
        <v>206</v>
      </c>
      <c r="I45" s="21" t="s">
        <v>248</v>
      </c>
      <c r="J45" s="29">
        <v>2</v>
      </c>
      <c r="K45" s="29">
        <v>3</v>
      </c>
      <c r="L45" s="29"/>
      <c r="M45" s="24" t="s">
        <v>220</v>
      </c>
      <c r="N45" s="37">
        <v>2</v>
      </c>
      <c r="O45" s="21"/>
      <c r="P45" s="37"/>
    </row>
    <row r="46" spans="1:16" ht="42" x14ac:dyDescent="1.1499999999999999">
      <c r="A46" s="26" t="s">
        <v>63</v>
      </c>
      <c r="B46" s="26" t="s">
        <v>5</v>
      </c>
      <c r="C46" s="30" t="s">
        <v>17</v>
      </c>
      <c r="D46" s="18" t="s">
        <v>207</v>
      </c>
      <c r="E46" s="18" t="s">
        <v>262</v>
      </c>
      <c r="F46" s="26" t="s">
        <v>208</v>
      </c>
      <c r="G46" s="18" t="s">
        <v>209</v>
      </c>
      <c r="H46" s="18"/>
      <c r="I46" s="18" t="s">
        <v>272</v>
      </c>
      <c r="J46" s="31">
        <v>3</v>
      </c>
      <c r="K46" s="31">
        <v>3</v>
      </c>
      <c r="L46" s="31"/>
      <c r="M46" s="20" t="s">
        <v>221</v>
      </c>
      <c r="N46" s="37" t="s">
        <v>282</v>
      </c>
      <c r="O46" s="18"/>
      <c r="P46" s="37"/>
    </row>
    <row r="47" spans="1:16" x14ac:dyDescent="1.1499999999999999">
      <c r="A47" s="23" t="s">
        <v>64</v>
      </c>
      <c r="B47" s="23" t="s">
        <v>5</v>
      </c>
      <c r="C47" s="28" t="s">
        <v>20</v>
      </c>
      <c r="D47" s="21" t="s">
        <v>211</v>
      </c>
      <c r="E47" s="21" t="s">
        <v>261</v>
      </c>
      <c r="F47" s="23" t="s">
        <v>212</v>
      </c>
      <c r="G47" s="21" t="s">
        <v>206</v>
      </c>
      <c r="H47" s="21"/>
      <c r="I47" s="21" t="s">
        <v>256</v>
      </c>
      <c r="J47" s="29">
        <v>2</v>
      </c>
      <c r="K47" s="29">
        <v>2</v>
      </c>
      <c r="L47" s="29"/>
      <c r="M47" s="25" t="s">
        <v>222</v>
      </c>
      <c r="N47" s="37">
        <v>4</v>
      </c>
      <c r="O47" s="21"/>
      <c r="P47" s="37"/>
    </row>
    <row r="48" spans="1:16" x14ac:dyDescent="1.1499999999999999">
      <c r="A48" s="26" t="s">
        <v>65</v>
      </c>
      <c r="B48" s="26" t="s">
        <v>5</v>
      </c>
      <c r="C48" s="30" t="s">
        <v>17</v>
      </c>
      <c r="D48" s="18" t="s">
        <v>207</v>
      </c>
      <c r="E48" s="18" t="s">
        <v>262</v>
      </c>
      <c r="F48" s="26" t="s">
        <v>212</v>
      </c>
      <c r="G48" s="18" t="s">
        <v>206</v>
      </c>
      <c r="H48" s="18"/>
      <c r="I48" s="18" t="s">
        <v>257</v>
      </c>
      <c r="J48" s="31">
        <v>5</v>
      </c>
      <c r="K48" s="31">
        <v>6</v>
      </c>
      <c r="L48" s="31"/>
      <c r="M48" s="20" t="s">
        <v>223</v>
      </c>
      <c r="N48" s="37">
        <v>3</v>
      </c>
      <c r="O48" s="18"/>
      <c r="P48" s="37"/>
    </row>
    <row r="49" spans="1:16" ht="42" x14ac:dyDescent="1.1499999999999999">
      <c r="A49" s="23" t="s">
        <v>66</v>
      </c>
      <c r="B49" s="23" t="s">
        <v>5</v>
      </c>
      <c r="C49" s="28" t="s">
        <v>20</v>
      </c>
      <c r="D49" s="21" t="s">
        <v>211</v>
      </c>
      <c r="E49" s="23" t="s">
        <v>263</v>
      </c>
      <c r="F49" s="23" t="s">
        <v>204</v>
      </c>
      <c r="G49" s="21" t="s">
        <v>205</v>
      </c>
      <c r="H49" s="21" t="s">
        <v>206</v>
      </c>
      <c r="I49" s="21" t="s">
        <v>250</v>
      </c>
      <c r="J49" s="29">
        <v>4</v>
      </c>
      <c r="K49" s="29">
        <v>5</v>
      </c>
      <c r="L49" s="29"/>
      <c r="M49" s="25" t="s">
        <v>224</v>
      </c>
      <c r="N49" s="37">
        <v>6</v>
      </c>
      <c r="O49" s="21"/>
      <c r="P49" s="37"/>
    </row>
    <row r="50" spans="1:16" x14ac:dyDescent="1.1499999999999999">
      <c r="A50" s="26" t="s">
        <v>67</v>
      </c>
      <c r="B50" s="26" t="s">
        <v>7</v>
      </c>
      <c r="C50" s="30" t="s">
        <v>17</v>
      </c>
      <c r="D50" s="18" t="s">
        <v>211</v>
      </c>
      <c r="E50" s="18" t="s">
        <v>262</v>
      </c>
      <c r="F50" s="26" t="s">
        <v>217</v>
      </c>
      <c r="G50" s="18" t="s">
        <v>213</v>
      </c>
      <c r="H50" s="18"/>
      <c r="I50" s="18" t="s">
        <v>250</v>
      </c>
      <c r="J50" s="31">
        <v>2</v>
      </c>
      <c r="K50" s="31">
        <v>3</v>
      </c>
      <c r="L50" s="31"/>
      <c r="M50" s="20" t="s">
        <v>225</v>
      </c>
      <c r="N50" s="37">
        <v>3</v>
      </c>
      <c r="O50" s="18"/>
      <c r="P50" s="37"/>
    </row>
    <row r="51" spans="1:16" ht="42" x14ac:dyDescent="1.1499999999999999">
      <c r="A51" s="23" t="s">
        <v>68</v>
      </c>
      <c r="B51" s="23" t="s">
        <v>7</v>
      </c>
      <c r="C51" s="28" t="s">
        <v>20</v>
      </c>
      <c r="D51" s="21" t="s">
        <v>211</v>
      </c>
      <c r="E51" s="21" t="s">
        <v>262</v>
      </c>
      <c r="F51" s="23" t="s">
        <v>210</v>
      </c>
      <c r="G51" s="21" t="s">
        <v>213</v>
      </c>
      <c r="H51" s="21"/>
      <c r="I51" s="21" t="s">
        <v>258</v>
      </c>
      <c r="J51" s="29">
        <v>5</v>
      </c>
      <c r="K51" s="29">
        <v>9</v>
      </c>
      <c r="L51" s="29"/>
      <c r="M51" s="25" t="s">
        <v>226</v>
      </c>
      <c r="N51" s="37" t="s">
        <v>283</v>
      </c>
      <c r="O51" s="21"/>
      <c r="P51" s="37"/>
    </row>
    <row r="52" spans="1:16" ht="42" x14ac:dyDescent="1.1499999999999999">
      <c r="A52" s="26" t="s">
        <v>69</v>
      </c>
      <c r="B52" s="26" t="s">
        <v>7</v>
      </c>
      <c r="C52" s="30" t="s">
        <v>17</v>
      </c>
      <c r="D52" s="18" t="s">
        <v>211</v>
      </c>
      <c r="E52" s="18" t="s">
        <v>261</v>
      </c>
      <c r="F52" s="26" t="s">
        <v>210</v>
      </c>
      <c r="G52" s="18" t="s">
        <v>213</v>
      </c>
      <c r="H52" s="18" t="s">
        <v>217</v>
      </c>
      <c r="I52" s="18" t="s">
        <v>249</v>
      </c>
      <c r="J52" s="31">
        <v>4</v>
      </c>
      <c r="K52" s="31">
        <v>6</v>
      </c>
      <c r="L52" s="31"/>
      <c r="M52" s="20" t="s">
        <v>227</v>
      </c>
      <c r="N52" s="37" t="s">
        <v>284</v>
      </c>
      <c r="O52" s="18"/>
      <c r="P52" s="37"/>
    </row>
    <row r="53" spans="1:16" x14ac:dyDescent="1.1499999999999999">
      <c r="A53" s="23" t="s">
        <v>70</v>
      </c>
      <c r="B53" s="23" t="s">
        <v>7</v>
      </c>
      <c r="C53" s="28" t="s">
        <v>17</v>
      </c>
      <c r="D53" s="21" t="s">
        <v>203</v>
      </c>
      <c r="E53" s="21" t="s">
        <v>262</v>
      </c>
      <c r="F53" s="23" t="s">
        <v>217</v>
      </c>
      <c r="G53" s="21" t="s">
        <v>213</v>
      </c>
      <c r="H53" s="21"/>
      <c r="I53" s="21" t="s">
        <v>249</v>
      </c>
      <c r="J53" s="29">
        <v>6</v>
      </c>
      <c r="K53" s="29">
        <v>7</v>
      </c>
      <c r="L53" s="29"/>
      <c r="M53" s="25" t="s">
        <v>240</v>
      </c>
      <c r="N53" s="37">
        <v>1</v>
      </c>
      <c r="O53" s="21"/>
      <c r="P53" s="37"/>
    </row>
    <row r="54" spans="1:16" x14ac:dyDescent="1.1499999999999999">
      <c r="A54" s="26" t="s">
        <v>71</v>
      </c>
      <c r="B54" s="26" t="s">
        <v>7</v>
      </c>
      <c r="C54" s="30" t="s">
        <v>20</v>
      </c>
      <c r="D54" s="18" t="s">
        <v>211</v>
      </c>
      <c r="E54" s="18" t="s">
        <v>261</v>
      </c>
      <c r="F54" s="26" t="s">
        <v>212</v>
      </c>
      <c r="G54" s="18" t="s">
        <v>206</v>
      </c>
      <c r="H54" s="18"/>
      <c r="I54" s="18" t="s">
        <v>254</v>
      </c>
      <c r="J54" s="31">
        <v>7</v>
      </c>
      <c r="K54" s="31">
        <v>8</v>
      </c>
      <c r="L54" s="31"/>
      <c r="M54" s="27" t="s">
        <v>229</v>
      </c>
      <c r="N54" s="37" t="s">
        <v>283</v>
      </c>
      <c r="O54" s="18"/>
      <c r="P54" s="37"/>
    </row>
    <row r="55" spans="1:16" ht="42" x14ac:dyDescent="1.1499999999999999">
      <c r="A55" s="23" t="s">
        <v>72</v>
      </c>
      <c r="B55" s="23" t="s">
        <v>7</v>
      </c>
      <c r="C55" s="28" t="s">
        <v>20</v>
      </c>
      <c r="D55" s="21" t="s">
        <v>211</v>
      </c>
      <c r="E55" s="23" t="s">
        <v>263</v>
      </c>
      <c r="F55" s="23" t="s">
        <v>217</v>
      </c>
      <c r="G55" s="21" t="s">
        <v>213</v>
      </c>
      <c r="H55" s="21"/>
      <c r="I55" s="21" t="s">
        <v>272</v>
      </c>
      <c r="J55" s="29">
        <v>8</v>
      </c>
      <c r="K55" s="29">
        <v>7</v>
      </c>
      <c r="L55" s="29"/>
      <c r="M55" s="24" t="s">
        <v>230</v>
      </c>
      <c r="N55" s="37">
        <v>2</v>
      </c>
      <c r="O55" s="21"/>
      <c r="P55" s="37"/>
    </row>
    <row r="56" spans="1:16" x14ac:dyDescent="1.1499999999999999">
      <c r="A56" s="26" t="s">
        <v>73</v>
      </c>
      <c r="B56" s="26" t="s">
        <v>8</v>
      </c>
      <c r="C56" s="30" t="s">
        <v>20</v>
      </c>
      <c r="D56" s="18" t="s">
        <v>211</v>
      </c>
      <c r="E56" s="18" t="s">
        <v>262</v>
      </c>
      <c r="F56" s="26" t="s">
        <v>210</v>
      </c>
      <c r="G56" s="18" t="s">
        <v>213</v>
      </c>
      <c r="H56" s="18"/>
      <c r="I56" s="18" t="s">
        <v>254</v>
      </c>
      <c r="J56" s="31">
        <v>2</v>
      </c>
      <c r="K56" s="31">
        <v>7</v>
      </c>
      <c r="L56" s="31"/>
      <c r="M56" s="20" t="s">
        <v>231</v>
      </c>
      <c r="N56" s="37">
        <v>4</v>
      </c>
      <c r="O56" s="18"/>
      <c r="P56" s="37"/>
    </row>
    <row r="57" spans="1:16" ht="42" x14ac:dyDescent="1.1499999999999999">
      <c r="A57" s="23" t="s">
        <v>74</v>
      </c>
      <c r="B57" s="23" t="s">
        <v>8</v>
      </c>
      <c r="C57" s="28" t="s">
        <v>17</v>
      </c>
      <c r="D57" s="21" t="s">
        <v>211</v>
      </c>
      <c r="E57" s="21" t="s">
        <v>261</v>
      </c>
      <c r="F57" s="23" t="s">
        <v>208</v>
      </c>
      <c r="G57" s="21" t="s">
        <v>206</v>
      </c>
      <c r="H57" s="21" t="s">
        <v>209</v>
      </c>
      <c r="I57" s="21" t="s">
        <v>255</v>
      </c>
      <c r="J57" s="29">
        <v>2</v>
      </c>
      <c r="K57" s="29">
        <v>2</v>
      </c>
      <c r="L57" s="29"/>
      <c r="M57" s="25" t="s">
        <v>232</v>
      </c>
      <c r="N57" s="37">
        <v>5</v>
      </c>
      <c r="O57" s="21"/>
      <c r="P57" s="37"/>
    </row>
    <row r="58" spans="1:16" x14ac:dyDescent="1.1499999999999999">
      <c r="A58" s="26" t="s">
        <v>75</v>
      </c>
      <c r="B58" s="26" t="s">
        <v>8</v>
      </c>
      <c r="C58" s="30" t="s">
        <v>17</v>
      </c>
      <c r="D58" s="18" t="s">
        <v>211</v>
      </c>
      <c r="E58" s="18" t="s">
        <v>262</v>
      </c>
      <c r="F58" s="26" t="s">
        <v>214</v>
      </c>
      <c r="G58" s="18" t="s">
        <v>215</v>
      </c>
      <c r="H58" s="18"/>
      <c r="I58" s="18" t="s">
        <v>251</v>
      </c>
      <c r="J58" s="31">
        <v>6</v>
      </c>
      <c r="K58" s="31">
        <v>7</v>
      </c>
      <c r="L58" s="31"/>
      <c r="M58" s="20" t="s">
        <v>233</v>
      </c>
      <c r="N58" s="37">
        <v>4</v>
      </c>
      <c r="O58" s="18"/>
      <c r="P58" s="37"/>
    </row>
    <row r="59" spans="1:16" ht="42" x14ac:dyDescent="1.1499999999999999">
      <c r="A59" s="23" t="s">
        <v>76</v>
      </c>
      <c r="B59" s="23" t="s">
        <v>8</v>
      </c>
      <c r="C59" s="28" t="s">
        <v>20</v>
      </c>
      <c r="D59" s="21" t="s">
        <v>203</v>
      </c>
      <c r="E59" s="21" t="s">
        <v>261</v>
      </c>
      <c r="F59" s="23" t="s">
        <v>210</v>
      </c>
      <c r="G59" s="21" t="s">
        <v>213</v>
      </c>
      <c r="H59" s="21"/>
      <c r="I59" s="21" t="s">
        <v>250</v>
      </c>
      <c r="J59" s="29">
        <v>4</v>
      </c>
      <c r="K59" s="29">
        <v>2</v>
      </c>
      <c r="L59" s="29"/>
      <c r="M59" s="25" t="s">
        <v>234</v>
      </c>
      <c r="N59" s="37">
        <v>4</v>
      </c>
      <c r="O59" s="21"/>
      <c r="P59" s="37"/>
    </row>
    <row r="60" spans="1:16" x14ac:dyDescent="1.1499999999999999">
      <c r="A60" s="26" t="s">
        <v>77</v>
      </c>
      <c r="B60" s="26" t="s">
        <v>8</v>
      </c>
      <c r="C60" s="30" t="s">
        <v>20</v>
      </c>
      <c r="D60" s="18" t="s">
        <v>211</v>
      </c>
      <c r="E60" s="18" t="s">
        <v>262</v>
      </c>
      <c r="F60" s="26" t="s">
        <v>214</v>
      </c>
      <c r="G60" s="18" t="s">
        <v>215</v>
      </c>
      <c r="H60" s="18"/>
      <c r="I60" s="18" t="s">
        <v>248</v>
      </c>
      <c r="J60" s="31">
        <v>3</v>
      </c>
      <c r="K60" s="31">
        <v>3</v>
      </c>
      <c r="L60" s="31"/>
      <c r="M60" s="20" t="s">
        <v>241</v>
      </c>
      <c r="N60" s="37">
        <v>1</v>
      </c>
      <c r="O60" s="18"/>
      <c r="P60" s="37"/>
    </row>
    <row r="61" spans="1:16" ht="42" x14ac:dyDescent="1.1499999999999999">
      <c r="A61" s="23" t="s">
        <v>78</v>
      </c>
      <c r="B61" s="23" t="s">
        <v>8</v>
      </c>
      <c r="C61" s="28" t="s">
        <v>17</v>
      </c>
      <c r="D61" s="21" t="s">
        <v>211</v>
      </c>
      <c r="E61" s="21" t="s">
        <v>262</v>
      </c>
      <c r="F61" s="23" t="s">
        <v>210</v>
      </c>
      <c r="G61" s="21" t="s">
        <v>213</v>
      </c>
      <c r="H61" s="23" t="s">
        <v>217</v>
      </c>
      <c r="I61" s="21" t="s">
        <v>272</v>
      </c>
      <c r="J61" s="29">
        <v>6</v>
      </c>
      <c r="K61" s="29">
        <v>6</v>
      </c>
      <c r="L61" s="29"/>
      <c r="M61" s="24" t="s">
        <v>220</v>
      </c>
      <c r="N61" s="37">
        <v>2</v>
      </c>
      <c r="O61" s="21"/>
      <c r="P61" s="37"/>
    </row>
    <row r="62" spans="1:16" x14ac:dyDescent="1.1499999999999999">
      <c r="A62" s="26" t="s">
        <v>79</v>
      </c>
      <c r="B62" s="26" t="s">
        <v>8</v>
      </c>
      <c r="C62" s="30" t="s">
        <v>17</v>
      </c>
      <c r="D62" s="18" t="s">
        <v>203</v>
      </c>
      <c r="E62" s="26" t="s">
        <v>263</v>
      </c>
      <c r="F62" s="26" t="s">
        <v>217</v>
      </c>
      <c r="G62" s="18" t="s">
        <v>213</v>
      </c>
      <c r="H62" s="18"/>
      <c r="I62" s="18" t="s">
        <v>256</v>
      </c>
      <c r="J62" s="31">
        <v>3</v>
      </c>
      <c r="K62" s="31">
        <v>4</v>
      </c>
      <c r="L62" s="31"/>
      <c r="M62" s="20" t="s">
        <v>236</v>
      </c>
      <c r="N62" s="37" t="s">
        <v>285</v>
      </c>
      <c r="O62" s="18"/>
      <c r="P62" s="37"/>
    </row>
    <row r="63" spans="1:16" x14ac:dyDescent="1.1499999999999999">
      <c r="A63" s="23" t="s">
        <v>80</v>
      </c>
      <c r="B63" s="23" t="s">
        <v>8</v>
      </c>
      <c r="C63" s="28" t="s">
        <v>20</v>
      </c>
      <c r="D63" s="21" t="s">
        <v>211</v>
      </c>
      <c r="E63" s="21" t="s">
        <v>261</v>
      </c>
      <c r="F63" s="23" t="s">
        <v>214</v>
      </c>
      <c r="G63" s="21" t="s">
        <v>206</v>
      </c>
      <c r="H63" s="21"/>
      <c r="I63" s="21" t="s">
        <v>257</v>
      </c>
      <c r="J63" s="29">
        <v>6</v>
      </c>
      <c r="K63" s="29">
        <v>8</v>
      </c>
      <c r="L63" s="29"/>
      <c r="M63" s="25" t="s">
        <v>222</v>
      </c>
      <c r="N63" s="37">
        <v>4</v>
      </c>
      <c r="O63" s="21"/>
      <c r="P63" s="37"/>
    </row>
    <row r="64" spans="1:16" x14ac:dyDescent="1.1499999999999999">
      <c r="A64" s="26" t="s">
        <v>81</v>
      </c>
      <c r="B64" s="26" t="s">
        <v>8</v>
      </c>
      <c r="C64" s="30" t="s">
        <v>17</v>
      </c>
      <c r="D64" s="18" t="s">
        <v>211</v>
      </c>
      <c r="E64" s="18" t="s">
        <v>261</v>
      </c>
      <c r="F64" s="26" t="s">
        <v>217</v>
      </c>
      <c r="G64" s="18" t="s">
        <v>213</v>
      </c>
      <c r="H64" s="18"/>
      <c r="I64" s="18" t="s">
        <v>250</v>
      </c>
      <c r="J64" s="31">
        <v>4</v>
      </c>
      <c r="K64" s="31">
        <v>5</v>
      </c>
      <c r="L64" s="31"/>
      <c r="M64" s="20"/>
      <c r="N64" s="37"/>
      <c r="O64" s="18"/>
      <c r="P64" s="37"/>
    </row>
    <row r="65" spans="1:16" x14ac:dyDescent="1.1499999999999999">
      <c r="A65" s="23" t="s">
        <v>82</v>
      </c>
      <c r="B65" s="23" t="s">
        <v>8</v>
      </c>
      <c r="C65" s="28" t="s">
        <v>20</v>
      </c>
      <c r="D65" s="21" t="s">
        <v>207</v>
      </c>
      <c r="E65" s="23" t="s">
        <v>263</v>
      </c>
      <c r="F65" s="23" t="s">
        <v>208</v>
      </c>
      <c r="G65" s="21" t="s">
        <v>209</v>
      </c>
      <c r="H65" s="21"/>
      <c r="I65" s="21" t="s">
        <v>250</v>
      </c>
      <c r="J65" s="29">
        <v>4</v>
      </c>
      <c r="K65" s="29">
        <v>4</v>
      </c>
      <c r="L65" s="29"/>
      <c r="M65" s="25" t="s">
        <v>219</v>
      </c>
      <c r="N65" s="37">
        <v>1</v>
      </c>
      <c r="O65" s="21"/>
      <c r="P65" s="37"/>
    </row>
    <row r="66" spans="1:16" ht="42" x14ac:dyDescent="1.1499999999999999">
      <c r="A66" s="26" t="s">
        <v>83</v>
      </c>
      <c r="B66" s="26" t="s">
        <v>9</v>
      </c>
      <c r="C66" s="30" t="s">
        <v>20</v>
      </c>
      <c r="D66" s="18" t="s">
        <v>211</v>
      </c>
      <c r="E66" s="18" t="s">
        <v>261</v>
      </c>
      <c r="F66" s="26" t="s">
        <v>212</v>
      </c>
      <c r="G66" s="18" t="s">
        <v>206</v>
      </c>
      <c r="H66" s="18"/>
      <c r="I66" s="18" t="s">
        <v>258</v>
      </c>
      <c r="J66" s="31">
        <v>1</v>
      </c>
      <c r="K66" s="31">
        <v>1</v>
      </c>
      <c r="L66" s="31"/>
      <c r="M66" s="27" t="s">
        <v>220</v>
      </c>
      <c r="N66" s="37">
        <v>2</v>
      </c>
      <c r="O66" s="18"/>
      <c r="P66" s="37"/>
    </row>
    <row r="67" spans="1:16" ht="42" x14ac:dyDescent="1.1499999999999999">
      <c r="A67" s="23" t="s">
        <v>84</v>
      </c>
      <c r="B67" s="23" t="s">
        <v>9</v>
      </c>
      <c r="C67" s="28" t="s">
        <v>42</v>
      </c>
      <c r="D67" s="21" t="s">
        <v>203</v>
      </c>
      <c r="E67" s="21" t="s">
        <v>261</v>
      </c>
      <c r="F67" s="23" t="s">
        <v>204</v>
      </c>
      <c r="G67" s="21" t="s">
        <v>205</v>
      </c>
      <c r="H67" s="21" t="s">
        <v>206</v>
      </c>
      <c r="I67" s="21" t="s">
        <v>249</v>
      </c>
      <c r="J67" s="29">
        <v>6</v>
      </c>
      <c r="K67" s="29">
        <v>6</v>
      </c>
      <c r="L67" s="29"/>
      <c r="M67" s="25" t="s">
        <v>221</v>
      </c>
      <c r="N67" s="37" t="s">
        <v>282</v>
      </c>
      <c r="O67" s="21"/>
      <c r="P67" s="37"/>
    </row>
    <row r="68" spans="1:16" x14ac:dyDescent="1.1499999999999999">
      <c r="A68" s="26" t="s">
        <v>85</v>
      </c>
      <c r="B68" s="26" t="s">
        <v>9</v>
      </c>
      <c r="C68" s="30" t="s">
        <v>20</v>
      </c>
      <c r="D68" s="18" t="s">
        <v>211</v>
      </c>
      <c r="E68" s="18" t="s">
        <v>262</v>
      </c>
      <c r="F68" s="26" t="s">
        <v>214</v>
      </c>
      <c r="G68" s="18" t="s">
        <v>215</v>
      </c>
      <c r="H68" s="18"/>
      <c r="I68" s="18" t="s">
        <v>273</v>
      </c>
      <c r="J68" s="31">
        <v>6</v>
      </c>
      <c r="K68" s="31">
        <v>6</v>
      </c>
      <c r="L68" s="31"/>
      <c r="M68" s="20" t="s">
        <v>242</v>
      </c>
      <c r="N68" s="37">
        <v>1</v>
      </c>
      <c r="O68" s="18"/>
      <c r="P68" s="37"/>
    </row>
    <row r="69" spans="1:16" x14ac:dyDescent="1.1499999999999999">
      <c r="A69" s="23" t="s">
        <v>86</v>
      </c>
      <c r="B69" s="23" t="s">
        <v>9</v>
      </c>
      <c r="C69" s="28" t="s">
        <v>20</v>
      </c>
      <c r="D69" s="21" t="s">
        <v>216</v>
      </c>
      <c r="E69" s="21" t="s">
        <v>262</v>
      </c>
      <c r="F69" s="23" t="s">
        <v>208</v>
      </c>
      <c r="G69" s="21" t="s">
        <v>206</v>
      </c>
      <c r="H69" s="21"/>
      <c r="I69" s="21" t="s">
        <v>248</v>
      </c>
      <c r="J69" s="29">
        <v>6</v>
      </c>
      <c r="K69" s="29">
        <v>7</v>
      </c>
      <c r="L69" s="29"/>
      <c r="M69" s="25" t="s">
        <v>223</v>
      </c>
      <c r="N69" s="37">
        <v>3</v>
      </c>
      <c r="O69" s="21"/>
      <c r="P69" s="37"/>
    </row>
    <row r="70" spans="1:16" ht="42" x14ac:dyDescent="1.1499999999999999">
      <c r="A70" s="26" t="s">
        <v>87</v>
      </c>
      <c r="B70" s="26" t="s">
        <v>9</v>
      </c>
      <c r="C70" s="30" t="s">
        <v>17</v>
      </c>
      <c r="D70" s="18" t="s">
        <v>203</v>
      </c>
      <c r="E70" s="26" t="s">
        <v>263</v>
      </c>
      <c r="F70" s="26" t="s">
        <v>210</v>
      </c>
      <c r="G70" s="18" t="s">
        <v>213</v>
      </c>
      <c r="H70" s="18"/>
      <c r="I70" s="18" t="s">
        <v>269</v>
      </c>
      <c r="J70" s="31">
        <v>2</v>
      </c>
      <c r="K70" s="31">
        <v>2</v>
      </c>
      <c r="L70" s="31"/>
      <c r="M70" s="20" t="s">
        <v>224</v>
      </c>
      <c r="N70" s="37">
        <v>6</v>
      </c>
      <c r="O70" s="18"/>
      <c r="P70" s="37"/>
    </row>
    <row r="71" spans="1:16" x14ac:dyDescent="1.1499999999999999">
      <c r="A71" s="23" t="s">
        <v>88</v>
      </c>
      <c r="B71" s="23" t="s">
        <v>9</v>
      </c>
      <c r="C71" s="28" t="s">
        <v>17</v>
      </c>
      <c r="D71" s="21" t="s">
        <v>211</v>
      </c>
      <c r="E71" s="21" t="s">
        <v>261</v>
      </c>
      <c r="F71" s="23" t="s">
        <v>214</v>
      </c>
      <c r="G71" s="21" t="s">
        <v>206</v>
      </c>
      <c r="H71" s="21"/>
      <c r="I71" s="21" t="s">
        <v>250</v>
      </c>
      <c r="J71" s="29">
        <v>4</v>
      </c>
      <c r="K71" s="29">
        <v>4</v>
      </c>
      <c r="L71" s="29"/>
      <c r="M71" s="25" t="s">
        <v>225</v>
      </c>
      <c r="N71" s="37">
        <v>3</v>
      </c>
      <c r="O71" s="21"/>
      <c r="P71" s="37"/>
    </row>
    <row r="72" spans="1:16" ht="42" x14ac:dyDescent="1.1499999999999999">
      <c r="A72" s="26" t="s">
        <v>89</v>
      </c>
      <c r="B72" s="26" t="s">
        <v>9</v>
      </c>
      <c r="C72" s="30" t="s">
        <v>20</v>
      </c>
      <c r="D72" s="18" t="s">
        <v>216</v>
      </c>
      <c r="E72" s="18" t="s">
        <v>262</v>
      </c>
      <c r="F72" s="26" t="s">
        <v>208</v>
      </c>
      <c r="G72" s="18" t="s">
        <v>209</v>
      </c>
      <c r="H72" s="18"/>
      <c r="I72" s="18" t="s">
        <v>251</v>
      </c>
      <c r="J72" s="31">
        <v>8</v>
      </c>
      <c r="K72" s="31">
        <v>9</v>
      </c>
      <c r="L72" s="31"/>
      <c r="M72" s="20" t="s">
        <v>226</v>
      </c>
      <c r="N72" s="37" t="s">
        <v>283</v>
      </c>
      <c r="O72" s="18"/>
      <c r="P72" s="37"/>
    </row>
    <row r="73" spans="1:16" ht="42" x14ac:dyDescent="1.1499999999999999">
      <c r="A73" s="23" t="s">
        <v>90</v>
      </c>
      <c r="B73" s="23" t="s">
        <v>9</v>
      </c>
      <c r="C73" s="28" t="s">
        <v>20</v>
      </c>
      <c r="D73" s="21" t="s">
        <v>211</v>
      </c>
      <c r="E73" s="23" t="s">
        <v>263</v>
      </c>
      <c r="F73" s="23" t="s">
        <v>210</v>
      </c>
      <c r="G73" s="21" t="s">
        <v>213</v>
      </c>
      <c r="H73" s="23" t="s">
        <v>217</v>
      </c>
      <c r="I73" s="21" t="s">
        <v>270</v>
      </c>
      <c r="J73" s="29">
        <v>9</v>
      </c>
      <c r="K73" s="29">
        <v>8</v>
      </c>
      <c r="L73" s="29"/>
      <c r="M73" s="25" t="s">
        <v>227</v>
      </c>
      <c r="N73" s="37" t="s">
        <v>284</v>
      </c>
      <c r="O73" s="21"/>
      <c r="P73" s="37"/>
    </row>
    <row r="74" spans="1:16" x14ac:dyDescent="1.1499999999999999">
      <c r="A74" s="26" t="s">
        <v>91</v>
      </c>
      <c r="B74" s="26" t="s">
        <v>9</v>
      </c>
      <c r="C74" s="30" t="s">
        <v>42</v>
      </c>
      <c r="D74" s="18" t="s">
        <v>211</v>
      </c>
      <c r="E74" s="18" t="s">
        <v>262</v>
      </c>
      <c r="F74" s="26" t="s">
        <v>208</v>
      </c>
      <c r="G74" s="18" t="s">
        <v>206</v>
      </c>
      <c r="H74" s="18"/>
      <c r="I74" s="18" t="s">
        <v>252</v>
      </c>
      <c r="J74" s="31">
        <v>7</v>
      </c>
      <c r="K74" s="31">
        <v>9</v>
      </c>
      <c r="L74" s="31"/>
      <c r="M74" s="20" t="s">
        <v>228</v>
      </c>
      <c r="N74" s="37">
        <v>1</v>
      </c>
      <c r="O74" s="18"/>
      <c r="P74" s="37"/>
    </row>
    <row r="75" spans="1:16" x14ac:dyDescent="1.1499999999999999">
      <c r="A75" s="23" t="s">
        <v>92</v>
      </c>
      <c r="B75" s="23" t="s">
        <v>9</v>
      </c>
      <c r="C75" s="28" t="s">
        <v>17</v>
      </c>
      <c r="D75" s="21" t="s">
        <v>211</v>
      </c>
      <c r="E75" s="21" t="s">
        <v>262</v>
      </c>
      <c r="F75" s="23" t="s">
        <v>210</v>
      </c>
      <c r="G75" s="21" t="s">
        <v>213</v>
      </c>
      <c r="H75" s="23" t="s">
        <v>217</v>
      </c>
      <c r="I75" s="21" t="s">
        <v>250</v>
      </c>
      <c r="J75" s="29">
        <v>5</v>
      </c>
      <c r="K75" s="29">
        <v>6</v>
      </c>
      <c r="L75" s="29"/>
      <c r="M75" s="24" t="s">
        <v>229</v>
      </c>
      <c r="N75" s="37" t="s">
        <v>283</v>
      </c>
      <c r="O75" s="21"/>
      <c r="P75" s="37"/>
    </row>
    <row r="76" spans="1:16" ht="42" x14ac:dyDescent="1.1499999999999999">
      <c r="A76" s="26" t="s">
        <v>93</v>
      </c>
      <c r="B76" s="26" t="s">
        <v>11</v>
      </c>
      <c r="C76" s="30" t="s">
        <v>17</v>
      </c>
      <c r="D76" s="18" t="s">
        <v>211</v>
      </c>
      <c r="E76" s="18" t="s">
        <v>262</v>
      </c>
      <c r="F76" s="26" t="s">
        <v>217</v>
      </c>
      <c r="G76" s="18" t="s">
        <v>213</v>
      </c>
      <c r="H76" s="18"/>
      <c r="I76" s="18" t="s">
        <v>248</v>
      </c>
      <c r="J76" s="31">
        <v>2</v>
      </c>
      <c r="K76" s="31">
        <v>3</v>
      </c>
      <c r="L76" s="31"/>
      <c r="M76" s="27" t="s">
        <v>230</v>
      </c>
      <c r="N76" s="37">
        <v>2</v>
      </c>
      <c r="O76" s="18"/>
      <c r="P76" s="37"/>
    </row>
    <row r="77" spans="1:16" x14ac:dyDescent="1.1499999999999999">
      <c r="A77" s="23" t="s">
        <v>94</v>
      </c>
      <c r="B77" s="23" t="s">
        <v>11</v>
      </c>
      <c r="C77" s="28" t="s">
        <v>20</v>
      </c>
      <c r="D77" s="21" t="s">
        <v>203</v>
      </c>
      <c r="E77" s="21" t="s">
        <v>262</v>
      </c>
      <c r="F77" s="23" t="s">
        <v>210</v>
      </c>
      <c r="G77" s="21" t="s">
        <v>213</v>
      </c>
      <c r="H77" s="21"/>
      <c r="I77" s="21" t="s">
        <v>272</v>
      </c>
      <c r="J77" s="29">
        <v>5</v>
      </c>
      <c r="K77" s="29">
        <v>9</v>
      </c>
      <c r="L77" s="29"/>
      <c r="M77" s="25" t="s">
        <v>231</v>
      </c>
      <c r="N77" s="37">
        <v>4</v>
      </c>
      <c r="O77" s="21"/>
      <c r="P77" s="37"/>
    </row>
    <row r="78" spans="1:16" ht="42" x14ac:dyDescent="1.1499999999999999">
      <c r="A78" s="26" t="s">
        <v>95</v>
      </c>
      <c r="B78" s="26" t="s">
        <v>11</v>
      </c>
      <c r="C78" s="30" t="s">
        <v>17</v>
      </c>
      <c r="D78" s="18" t="s">
        <v>211</v>
      </c>
      <c r="E78" s="18" t="s">
        <v>262</v>
      </c>
      <c r="F78" s="26" t="s">
        <v>210</v>
      </c>
      <c r="G78" s="18" t="s">
        <v>213</v>
      </c>
      <c r="H78" s="26" t="s">
        <v>217</v>
      </c>
      <c r="I78" s="18" t="s">
        <v>256</v>
      </c>
      <c r="J78" s="31">
        <v>4</v>
      </c>
      <c r="K78" s="31">
        <v>6</v>
      </c>
      <c r="L78" s="31"/>
      <c r="M78" s="20" t="s">
        <v>232</v>
      </c>
      <c r="N78" s="37">
        <v>5</v>
      </c>
      <c r="O78" s="18"/>
      <c r="P78" s="37"/>
    </row>
    <row r="79" spans="1:16" x14ac:dyDescent="1.1499999999999999">
      <c r="A79" s="23" t="s">
        <v>96</v>
      </c>
      <c r="B79" s="23" t="s">
        <v>11</v>
      </c>
      <c r="C79" s="28" t="s">
        <v>17</v>
      </c>
      <c r="D79" s="21" t="s">
        <v>203</v>
      </c>
      <c r="E79" s="21" t="s">
        <v>262</v>
      </c>
      <c r="F79" s="23" t="s">
        <v>217</v>
      </c>
      <c r="G79" s="21" t="s">
        <v>213</v>
      </c>
      <c r="H79" s="21"/>
      <c r="I79" s="21" t="s">
        <v>257</v>
      </c>
      <c r="J79" s="29">
        <v>6</v>
      </c>
      <c r="K79" s="29">
        <v>7</v>
      </c>
      <c r="L79" s="29"/>
      <c r="M79" s="25" t="s">
        <v>243</v>
      </c>
      <c r="N79" s="37" t="s">
        <v>283</v>
      </c>
      <c r="O79" s="21"/>
      <c r="P79" s="37"/>
    </row>
    <row r="80" spans="1:16" ht="42" x14ac:dyDescent="1.1499999999999999">
      <c r="A80" s="26" t="s">
        <v>97</v>
      </c>
      <c r="B80" s="26" t="s">
        <v>11</v>
      </c>
      <c r="C80" s="30" t="s">
        <v>20</v>
      </c>
      <c r="D80" s="18" t="s">
        <v>207</v>
      </c>
      <c r="E80" s="18" t="s">
        <v>262</v>
      </c>
      <c r="F80" s="26" t="s">
        <v>212</v>
      </c>
      <c r="G80" s="18" t="s">
        <v>206</v>
      </c>
      <c r="H80" s="18"/>
      <c r="I80" s="18" t="s">
        <v>259</v>
      </c>
      <c r="J80" s="31">
        <v>7</v>
      </c>
      <c r="K80" s="31">
        <v>8</v>
      </c>
      <c r="L80" s="31"/>
      <c r="M80" s="20" t="s">
        <v>234</v>
      </c>
      <c r="N80" s="37">
        <v>4</v>
      </c>
      <c r="O80" s="18"/>
      <c r="P80" s="37"/>
    </row>
    <row r="81" spans="1:16" x14ac:dyDescent="1.1499999999999999">
      <c r="A81" s="23" t="s">
        <v>98</v>
      </c>
      <c r="B81" s="23" t="s">
        <v>11</v>
      </c>
      <c r="C81" s="28" t="s">
        <v>20</v>
      </c>
      <c r="D81" s="21" t="s">
        <v>211</v>
      </c>
      <c r="E81" s="21" t="s">
        <v>262</v>
      </c>
      <c r="F81" s="23" t="s">
        <v>217</v>
      </c>
      <c r="G81" s="21" t="s">
        <v>213</v>
      </c>
      <c r="H81" s="21"/>
      <c r="I81" s="21" t="s">
        <v>260</v>
      </c>
      <c r="J81" s="29">
        <v>8</v>
      </c>
      <c r="K81" s="29">
        <v>7</v>
      </c>
      <c r="L81" s="29"/>
      <c r="M81" s="25" t="s">
        <v>219</v>
      </c>
      <c r="N81" s="37">
        <v>1</v>
      </c>
      <c r="O81" s="21"/>
      <c r="P81" s="37"/>
    </row>
    <row r="82" spans="1:16" ht="42" x14ac:dyDescent="1.1499999999999999">
      <c r="A82" s="26" t="s">
        <v>99</v>
      </c>
      <c r="B82" s="26" t="s">
        <v>11</v>
      </c>
      <c r="C82" s="30" t="s">
        <v>20</v>
      </c>
      <c r="D82" s="18" t="s">
        <v>211</v>
      </c>
      <c r="E82" s="18" t="s">
        <v>262</v>
      </c>
      <c r="F82" s="26" t="s">
        <v>204</v>
      </c>
      <c r="G82" s="18" t="s">
        <v>205</v>
      </c>
      <c r="H82" s="18" t="s">
        <v>206</v>
      </c>
      <c r="I82" s="18" t="s">
        <v>258</v>
      </c>
      <c r="J82" s="31">
        <v>4</v>
      </c>
      <c r="K82" s="31">
        <v>5</v>
      </c>
      <c r="L82" s="31"/>
      <c r="M82" s="27" t="s">
        <v>220</v>
      </c>
      <c r="N82" s="37">
        <v>2</v>
      </c>
      <c r="O82" s="18"/>
      <c r="P82" s="37"/>
    </row>
    <row r="83" spans="1:16" x14ac:dyDescent="1.1499999999999999">
      <c r="A83" s="23" t="s">
        <v>100</v>
      </c>
      <c r="B83" s="23" t="s">
        <v>11</v>
      </c>
      <c r="C83" s="28" t="s">
        <v>20</v>
      </c>
      <c r="D83" s="21" t="s">
        <v>207</v>
      </c>
      <c r="E83" s="21" t="s">
        <v>262</v>
      </c>
      <c r="F83" s="23" t="s">
        <v>208</v>
      </c>
      <c r="G83" s="21" t="s">
        <v>209</v>
      </c>
      <c r="H83" s="21"/>
      <c r="I83" s="21" t="s">
        <v>249</v>
      </c>
      <c r="J83" s="29">
        <v>3</v>
      </c>
      <c r="K83" s="29">
        <v>6</v>
      </c>
      <c r="L83" s="29"/>
      <c r="M83" s="25" t="s">
        <v>236</v>
      </c>
      <c r="N83" s="37" t="s">
        <v>285</v>
      </c>
      <c r="O83" s="21"/>
      <c r="P83" s="37"/>
    </row>
    <row r="84" spans="1:16" ht="42" x14ac:dyDescent="1.1499999999999999">
      <c r="A84" s="26" t="s">
        <v>101</v>
      </c>
      <c r="B84" s="26" t="s">
        <v>11</v>
      </c>
      <c r="C84" s="30" t="s">
        <v>17</v>
      </c>
      <c r="D84" s="18" t="s">
        <v>211</v>
      </c>
      <c r="E84" s="18" t="s">
        <v>261</v>
      </c>
      <c r="F84" s="26" t="s">
        <v>214</v>
      </c>
      <c r="G84" s="18" t="s">
        <v>206</v>
      </c>
      <c r="H84" s="18"/>
      <c r="I84" s="18" t="s">
        <v>249</v>
      </c>
      <c r="J84" s="31">
        <v>2</v>
      </c>
      <c r="K84" s="31">
        <v>6</v>
      </c>
      <c r="L84" s="31"/>
      <c r="M84" s="20" t="s">
        <v>244</v>
      </c>
      <c r="N84" s="37">
        <v>1</v>
      </c>
      <c r="O84" s="18"/>
      <c r="P84" s="37"/>
    </row>
    <row r="85" spans="1:16" x14ac:dyDescent="1.1499999999999999">
      <c r="A85" s="23" t="s">
        <v>102</v>
      </c>
      <c r="B85" s="23" t="s">
        <v>12</v>
      </c>
      <c r="C85" s="28" t="s">
        <v>20</v>
      </c>
      <c r="D85" s="21" t="s">
        <v>211</v>
      </c>
      <c r="E85" s="23" t="s">
        <v>263</v>
      </c>
      <c r="F85" s="23" t="s">
        <v>214</v>
      </c>
      <c r="G85" s="21" t="s">
        <v>215</v>
      </c>
      <c r="H85" s="21"/>
      <c r="I85" s="21" t="s">
        <v>254</v>
      </c>
      <c r="J85" s="29">
        <v>6</v>
      </c>
      <c r="K85" s="29">
        <v>6</v>
      </c>
      <c r="L85" s="29"/>
      <c r="M85" s="25"/>
      <c r="N85" s="37"/>
      <c r="O85" s="21"/>
      <c r="P85" s="37"/>
    </row>
    <row r="86" spans="1:16" x14ac:dyDescent="1.1499999999999999">
      <c r="A86" s="26" t="s">
        <v>103</v>
      </c>
      <c r="B86" s="26" t="s">
        <v>12</v>
      </c>
      <c r="C86" s="30" t="s">
        <v>17</v>
      </c>
      <c r="D86" s="18" t="s">
        <v>216</v>
      </c>
      <c r="E86" s="26" t="s">
        <v>264</v>
      </c>
      <c r="F86" s="26" t="s">
        <v>214</v>
      </c>
      <c r="G86" s="18" t="s">
        <v>206</v>
      </c>
      <c r="H86" s="18"/>
      <c r="I86" s="18" t="s">
        <v>272</v>
      </c>
      <c r="J86" s="31">
        <v>3</v>
      </c>
      <c r="K86" s="31">
        <v>6</v>
      </c>
      <c r="L86" s="31"/>
      <c r="M86" s="20" t="s">
        <v>219</v>
      </c>
      <c r="N86" s="37">
        <v>1</v>
      </c>
      <c r="O86" s="18"/>
      <c r="P86" s="37"/>
    </row>
    <row r="87" spans="1:16" ht="42" x14ac:dyDescent="1.1499999999999999">
      <c r="A87" s="23" t="s">
        <v>104</v>
      </c>
      <c r="B87" s="23" t="s">
        <v>12</v>
      </c>
      <c r="C87" s="28" t="s">
        <v>17</v>
      </c>
      <c r="D87" s="21" t="s">
        <v>207</v>
      </c>
      <c r="E87" s="21" t="s">
        <v>262</v>
      </c>
      <c r="F87" s="23" t="s">
        <v>212</v>
      </c>
      <c r="G87" s="21" t="s">
        <v>206</v>
      </c>
      <c r="H87" s="21"/>
      <c r="I87" s="21" t="s">
        <v>254</v>
      </c>
      <c r="J87" s="29">
        <v>3</v>
      </c>
      <c r="K87" s="29">
        <v>3</v>
      </c>
      <c r="L87" s="29"/>
      <c r="M87" s="24" t="s">
        <v>220</v>
      </c>
      <c r="N87" s="37">
        <v>2</v>
      </c>
      <c r="O87" s="21"/>
      <c r="P87" s="37"/>
    </row>
    <row r="88" spans="1:16" ht="42" x14ac:dyDescent="1.1499999999999999">
      <c r="A88" s="26" t="s">
        <v>105</v>
      </c>
      <c r="B88" s="26" t="s">
        <v>12</v>
      </c>
      <c r="C88" s="30" t="s">
        <v>17</v>
      </c>
      <c r="D88" s="18" t="s">
        <v>207</v>
      </c>
      <c r="E88" s="26" t="s">
        <v>263</v>
      </c>
      <c r="F88" s="26" t="s">
        <v>210</v>
      </c>
      <c r="G88" s="18" t="s">
        <v>213</v>
      </c>
      <c r="H88" s="26" t="s">
        <v>217</v>
      </c>
      <c r="I88" s="18" t="s">
        <v>255</v>
      </c>
      <c r="J88" s="31">
        <v>3</v>
      </c>
      <c r="K88" s="31">
        <v>4</v>
      </c>
      <c r="L88" s="31"/>
      <c r="M88" s="20" t="s">
        <v>221</v>
      </c>
      <c r="N88" s="37" t="s">
        <v>282</v>
      </c>
      <c r="O88" s="18"/>
      <c r="P88" s="37"/>
    </row>
    <row r="89" spans="1:16" x14ac:dyDescent="1.1499999999999999">
      <c r="A89" s="23" t="s">
        <v>106</v>
      </c>
      <c r="B89" s="23" t="s">
        <v>12</v>
      </c>
      <c r="C89" s="28" t="s">
        <v>17</v>
      </c>
      <c r="D89" s="21" t="s">
        <v>203</v>
      </c>
      <c r="E89" s="21" t="s">
        <v>262</v>
      </c>
      <c r="F89" s="23" t="s">
        <v>208</v>
      </c>
      <c r="G89" s="21" t="s">
        <v>209</v>
      </c>
      <c r="H89" s="21"/>
      <c r="I89" s="21" t="s">
        <v>251</v>
      </c>
      <c r="J89" s="29">
        <v>1</v>
      </c>
      <c r="K89" s="29">
        <v>2</v>
      </c>
      <c r="L89" s="29"/>
      <c r="M89" s="25" t="s">
        <v>222</v>
      </c>
      <c r="N89" s="37">
        <v>4</v>
      </c>
      <c r="O89" s="21"/>
      <c r="P89" s="37"/>
    </row>
    <row r="90" spans="1:16" x14ac:dyDescent="1.1499999999999999">
      <c r="A90" s="26" t="s">
        <v>107</v>
      </c>
      <c r="B90" s="26" t="s">
        <v>12</v>
      </c>
      <c r="C90" s="30" t="s">
        <v>17</v>
      </c>
      <c r="D90" s="18" t="s">
        <v>207</v>
      </c>
      <c r="E90" s="26" t="s">
        <v>263</v>
      </c>
      <c r="F90" s="26" t="s">
        <v>214</v>
      </c>
      <c r="G90" s="18" t="s">
        <v>206</v>
      </c>
      <c r="H90" s="18"/>
      <c r="I90" s="18" t="s">
        <v>250</v>
      </c>
      <c r="J90" s="31">
        <v>1</v>
      </c>
      <c r="K90" s="31">
        <v>2</v>
      </c>
      <c r="L90" s="31"/>
      <c r="M90" s="20" t="s">
        <v>223</v>
      </c>
      <c r="N90" s="37">
        <v>3</v>
      </c>
      <c r="O90" s="18"/>
      <c r="P90" s="37"/>
    </row>
    <row r="91" spans="1:16" ht="42" x14ac:dyDescent="1.1499999999999999">
      <c r="A91" s="23" t="s">
        <v>108</v>
      </c>
      <c r="B91" s="23" t="s">
        <v>12</v>
      </c>
      <c r="C91" s="28" t="s">
        <v>17</v>
      </c>
      <c r="D91" s="21" t="s">
        <v>207</v>
      </c>
      <c r="E91" s="21" t="s">
        <v>262</v>
      </c>
      <c r="F91" s="23" t="s">
        <v>214</v>
      </c>
      <c r="G91" s="21" t="s">
        <v>215</v>
      </c>
      <c r="H91" s="21"/>
      <c r="I91" s="21" t="s">
        <v>248</v>
      </c>
      <c r="J91" s="29">
        <v>6</v>
      </c>
      <c r="K91" s="29">
        <v>7</v>
      </c>
      <c r="L91" s="29"/>
      <c r="M91" s="25" t="s">
        <v>245</v>
      </c>
      <c r="N91" s="37">
        <v>6</v>
      </c>
      <c r="O91" s="21"/>
      <c r="P91" s="37"/>
    </row>
    <row r="92" spans="1:16" x14ac:dyDescent="1.1499999999999999">
      <c r="A92" s="26" t="s">
        <v>109</v>
      </c>
      <c r="B92" s="26" t="s">
        <v>12</v>
      </c>
      <c r="C92" s="30" t="s">
        <v>20</v>
      </c>
      <c r="D92" s="18" t="s">
        <v>207</v>
      </c>
      <c r="E92" s="26" t="s">
        <v>263</v>
      </c>
      <c r="F92" s="26" t="s">
        <v>210</v>
      </c>
      <c r="G92" s="18" t="s">
        <v>213</v>
      </c>
      <c r="H92" s="18"/>
      <c r="I92" s="18" t="s">
        <v>272</v>
      </c>
      <c r="J92" s="31">
        <v>6</v>
      </c>
      <c r="K92" s="31">
        <v>8</v>
      </c>
      <c r="L92" s="31"/>
      <c r="M92" s="20" t="s">
        <v>225</v>
      </c>
      <c r="N92" s="37">
        <v>3</v>
      </c>
      <c r="O92" s="18"/>
      <c r="P92" s="37"/>
    </row>
    <row r="93" spans="1:16" ht="42" x14ac:dyDescent="1.1499999999999999">
      <c r="A93" s="23" t="s">
        <v>110</v>
      </c>
      <c r="B93" s="23" t="s">
        <v>12</v>
      </c>
      <c r="C93" s="28" t="s">
        <v>17</v>
      </c>
      <c r="D93" s="21" t="s">
        <v>207</v>
      </c>
      <c r="E93" s="23" t="s">
        <v>263</v>
      </c>
      <c r="F93" s="23" t="s">
        <v>217</v>
      </c>
      <c r="G93" s="21" t="s">
        <v>213</v>
      </c>
      <c r="H93" s="21"/>
      <c r="I93" s="21" t="s">
        <v>256</v>
      </c>
      <c r="J93" s="29">
        <v>4</v>
      </c>
      <c r="K93" s="29">
        <v>9</v>
      </c>
      <c r="L93" s="29"/>
      <c r="M93" s="25" t="s">
        <v>226</v>
      </c>
      <c r="N93" s="37" t="s">
        <v>283</v>
      </c>
      <c r="O93" s="21"/>
      <c r="P93" s="37"/>
    </row>
    <row r="94" spans="1:16" ht="42" x14ac:dyDescent="1.1499999999999999">
      <c r="A94" s="26" t="s">
        <v>111</v>
      </c>
      <c r="B94" s="26" t="s">
        <v>13</v>
      </c>
      <c r="C94" s="30" t="s">
        <v>42</v>
      </c>
      <c r="D94" s="18" t="s">
        <v>203</v>
      </c>
      <c r="E94" s="18" t="s">
        <v>261</v>
      </c>
      <c r="F94" s="26" t="s">
        <v>217</v>
      </c>
      <c r="G94" s="18" t="s">
        <v>213</v>
      </c>
      <c r="H94" s="18"/>
      <c r="I94" s="18" t="s">
        <v>250</v>
      </c>
      <c r="J94" s="31">
        <v>1</v>
      </c>
      <c r="K94" s="31">
        <v>5</v>
      </c>
      <c r="L94" s="31"/>
      <c r="M94" s="20" t="s">
        <v>227</v>
      </c>
      <c r="N94" s="37" t="s">
        <v>284</v>
      </c>
      <c r="O94" s="18"/>
      <c r="P94" s="37"/>
    </row>
    <row r="95" spans="1:16" x14ac:dyDescent="1.1499999999999999">
      <c r="A95" s="23" t="s">
        <v>112</v>
      </c>
      <c r="B95" s="23" t="s">
        <v>13</v>
      </c>
      <c r="C95" s="28" t="s">
        <v>17</v>
      </c>
      <c r="D95" s="21" t="s">
        <v>211</v>
      </c>
      <c r="E95" s="21" t="s">
        <v>262</v>
      </c>
      <c r="F95" s="23" t="s">
        <v>208</v>
      </c>
      <c r="G95" s="21" t="s">
        <v>206</v>
      </c>
      <c r="H95" s="21"/>
      <c r="I95" s="21" t="s">
        <v>257</v>
      </c>
      <c r="J95" s="29">
        <v>3</v>
      </c>
      <c r="K95" s="29">
        <v>7</v>
      </c>
      <c r="L95" s="29"/>
      <c r="M95" s="25" t="s">
        <v>228</v>
      </c>
      <c r="N95" s="37">
        <v>1</v>
      </c>
      <c r="O95" s="21"/>
      <c r="P95" s="37"/>
    </row>
    <row r="96" spans="1:16" x14ac:dyDescent="1.1499999999999999">
      <c r="A96" s="26" t="s">
        <v>113</v>
      </c>
      <c r="B96" s="26" t="s">
        <v>13</v>
      </c>
      <c r="C96" s="30" t="s">
        <v>17</v>
      </c>
      <c r="D96" s="18" t="s">
        <v>203</v>
      </c>
      <c r="E96" s="18" t="s">
        <v>261</v>
      </c>
      <c r="F96" s="26" t="s">
        <v>204</v>
      </c>
      <c r="G96" s="18" t="s">
        <v>205</v>
      </c>
      <c r="H96" s="18" t="s">
        <v>206</v>
      </c>
      <c r="I96" s="18" t="s">
        <v>257</v>
      </c>
      <c r="J96" s="31">
        <v>5</v>
      </c>
      <c r="K96" s="31">
        <v>8</v>
      </c>
      <c r="L96" s="31"/>
      <c r="M96" s="27" t="s">
        <v>229</v>
      </c>
      <c r="N96" s="37" t="s">
        <v>283</v>
      </c>
      <c r="O96" s="18"/>
      <c r="P96" s="37"/>
    </row>
    <row r="97" spans="1:16" ht="42" x14ac:dyDescent="1.1499999999999999">
      <c r="A97" s="23" t="s">
        <v>114</v>
      </c>
      <c r="B97" s="23" t="s">
        <v>13</v>
      </c>
      <c r="C97" s="28" t="s">
        <v>17</v>
      </c>
      <c r="D97" s="21" t="s">
        <v>207</v>
      </c>
      <c r="E97" s="21" t="s">
        <v>262</v>
      </c>
      <c r="F97" s="23" t="s">
        <v>208</v>
      </c>
      <c r="G97" s="21" t="s">
        <v>209</v>
      </c>
      <c r="H97" s="21"/>
      <c r="I97" s="21" t="s">
        <v>258</v>
      </c>
      <c r="J97" s="29">
        <v>5</v>
      </c>
      <c r="K97" s="29">
        <v>7</v>
      </c>
      <c r="L97" s="29"/>
      <c r="M97" s="24" t="s">
        <v>230</v>
      </c>
      <c r="N97" s="37">
        <v>2</v>
      </c>
      <c r="O97" s="21"/>
      <c r="P97" s="37"/>
    </row>
    <row r="98" spans="1:16" x14ac:dyDescent="1.1499999999999999">
      <c r="A98" s="26" t="s">
        <v>115</v>
      </c>
      <c r="B98" s="26" t="s">
        <v>13</v>
      </c>
      <c r="C98" s="30" t="s">
        <v>20</v>
      </c>
      <c r="D98" s="18" t="s">
        <v>211</v>
      </c>
      <c r="E98" s="26" t="s">
        <v>263</v>
      </c>
      <c r="F98" s="26" t="s">
        <v>210</v>
      </c>
      <c r="G98" s="18" t="s">
        <v>213</v>
      </c>
      <c r="H98" s="18"/>
      <c r="I98" s="18" t="s">
        <v>272</v>
      </c>
      <c r="J98" s="31">
        <v>3</v>
      </c>
      <c r="K98" s="31">
        <v>4</v>
      </c>
      <c r="L98" s="31"/>
      <c r="M98" s="20" t="s">
        <v>231</v>
      </c>
      <c r="N98" s="37">
        <v>4</v>
      </c>
      <c r="O98" s="18"/>
      <c r="P98" s="37"/>
    </row>
    <row r="99" spans="1:16" ht="42" x14ac:dyDescent="1.1499999999999999">
      <c r="A99" s="23" t="s">
        <v>116</v>
      </c>
      <c r="B99" s="23" t="s">
        <v>13</v>
      </c>
      <c r="C99" s="28" t="s">
        <v>20</v>
      </c>
      <c r="D99" s="21" t="s">
        <v>203</v>
      </c>
      <c r="E99" s="21" t="s">
        <v>261</v>
      </c>
      <c r="F99" s="23" t="s">
        <v>214</v>
      </c>
      <c r="G99" s="21" t="s">
        <v>206</v>
      </c>
      <c r="H99" s="21"/>
      <c r="I99" s="21" t="s">
        <v>256</v>
      </c>
      <c r="J99" s="29">
        <v>10</v>
      </c>
      <c r="K99" s="29">
        <v>10</v>
      </c>
      <c r="L99" s="29"/>
      <c r="M99" s="25" t="s">
        <v>232</v>
      </c>
      <c r="N99" s="37">
        <v>5</v>
      </c>
      <c r="O99" s="21"/>
      <c r="P99" s="37"/>
    </row>
    <row r="100" spans="1:16" x14ac:dyDescent="1.1499999999999999">
      <c r="A100" s="26" t="s">
        <v>117</v>
      </c>
      <c r="B100" s="26" t="s">
        <v>13</v>
      </c>
      <c r="C100" s="30" t="s">
        <v>17</v>
      </c>
      <c r="D100" s="18" t="s">
        <v>216</v>
      </c>
      <c r="E100" s="26" t="s">
        <v>263</v>
      </c>
      <c r="F100" s="26" t="s">
        <v>212</v>
      </c>
      <c r="G100" s="18" t="s">
        <v>206</v>
      </c>
      <c r="H100" s="18"/>
      <c r="I100" s="18" t="s">
        <v>257</v>
      </c>
      <c r="J100" s="31">
        <v>6</v>
      </c>
      <c r="K100" s="31">
        <v>8</v>
      </c>
      <c r="L100" s="31"/>
      <c r="M100" s="20" t="s">
        <v>233</v>
      </c>
      <c r="N100" s="37">
        <v>4</v>
      </c>
      <c r="O100" s="18"/>
      <c r="P100" s="37"/>
    </row>
    <row r="101" spans="1:16" ht="42" x14ac:dyDescent="1.1499999999999999">
      <c r="A101" s="21" t="s">
        <v>118</v>
      </c>
      <c r="B101" s="21" t="s">
        <v>5</v>
      </c>
      <c r="C101" s="28" t="s">
        <v>17</v>
      </c>
      <c r="D101" s="21" t="s">
        <v>203</v>
      </c>
      <c r="E101" s="21" t="s">
        <v>262</v>
      </c>
      <c r="F101" s="23" t="s">
        <v>204</v>
      </c>
      <c r="G101" s="21" t="s">
        <v>205</v>
      </c>
      <c r="H101" s="21" t="s">
        <v>206</v>
      </c>
      <c r="I101" s="21" t="s">
        <v>259</v>
      </c>
      <c r="J101" s="29">
        <v>2</v>
      </c>
      <c r="K101" s="29">
        <v>3</v>
      </c>
      <c r="L101" s="29"/>
      <c r="M101" s="25" t="s">
        <v>234</v>
      </c>
      <c r="N101" s="37">
        <v>4</v>
      </c>
      <c r="O101" s="21"/>
      <c r="P101" s="37"/>
    </row>
    <row r="102" spans="1:16" x14ac:dyDescent="1.1499999999999999">
      <c r="A102" s="18" t="s">
        <v>119</v>
      </c>
      <c r="B102" s="18" t="s">
        <v>5</v>
      </c>
      <c r="C102" s="30" t="s">
        <v>17</v>
      </c>
      <c r="D102" s="18" t="s">
        <v>211</v>
      </c>
      <c r="E102" s="18" t="s">
        <v>262</v>
      </c>
      <c r="F102" s="26" t="s">
        <v>208</v>
      </c>
      <c r="G102" s="18" t="s">
        <v>209</v>
      </c>
      <c r="H102" s="18"/>
      <c r="I102" s="18" t="s">
        <v>260</v>
      </c>
      <c r="J102" s="31">
        <v>3</v>
      </c>
      <c r="K102" s="31">
        <v>3</v>
      </c>
      <c r="L102" s="31"/>
      <c r="M102" s="20" t="s">
        <v>219</v>
      </c>
      <c r="N102" s="37">
        <v>1</v>
      </c>
      <c r="O102" s="18"/>
      <c r="P102" s="37"/>
    </row>
    <row r="103" spans="1:16" ht="42" x14ac:dyDescent="1.1499999999999999">
      <c r="A103" s="21" t="s">
        <v>120</v>
      </c>
      <c r="B103" s="21" t="s">
        <v>5</v>
      </c>
      <c r="C103" s="28" t="s">
        <v>20</v>
      </c>
      <c r="D103" s="21" t="s">
        <v>211</v>
      </c>
      <c r="E103" s="21" t="s">
        <v>262</v>
      </c>
      <c r="F103" s="23" t="s">
        <v>212</v>
      </c>
      <c r="G103" s="21" t="s">
        <v>206</v>
      </c>
      <c r="H103" s="21"/>
      <c r="I103" s="21" t="s">
        <v>258</v>
      </c>
      <c r="J103" s="29">
        <v>2</v>
      </c>
      <c r="K103" s="29">
        <v>2</v>
      </c>
      <c r="L103" s="29"/>
      <c r="M103" s="24" t="s">
        <v>220</v>
      </c>
      <c r="N103" s="37">
        <v>2</v>
      </c>
      <c r="O103" s="21"/>
      <c r="P103" s="37"/>
    </row>
    <row r="104" spans="1:16" x14ac:dyDescent="1.1499999999999999">
      <c r="A104" s="18" t="s">
        <v>121</v>
      </c>
      <c r="B104" s="18" t="s">
        <v>5</v>
      </c>
      <c r="C104" s="30" t="s">
        <v>17</v>
      </c>
      <c r="D104" s="18" t="s">
        <v>207</v>
      </c>
      <c r="E104" s="18" t="s">
        <v>262</v>
      </c>
      <c r="F104" s="26" t="s">
        <v>212</v>
      </c>
      <c r="G104" s="18" t="s">
        <v>206</v>
      </c>
      <c r="H104" s="18"/>
      <c r="I104" s="18" t="s">
        <v>249</v>
      </c>
      <c r="J104" s="31">
        <v>5</v>
      </c>
      <c r="K104" s="31">
        <v>6</v>
      </c>
      <c r="L104" s="31"/>
      <c r="M104" s="20" t="s">
        <v>236</v>
      </c>
      <c r="N104" s="37" t="s">
        <v>285</v>
      </c>
      <c r="O104" s="18"/>
      <c r="P104" s="37"/>
    </row>
    <row r="105" spans="1:16" x14ac:dyDescent="1.1499999999999999">
      <c r="A105" s="21" t="s">
        <v>122</v>
      </c>
      <c r="B105" s="21" t="s">
        <v>5</v>
      </c>
      <c r="C105" s="28" t="s">
        <v>20</v>
      </c>
      <c r="D105" s="21" t="s">
        <v>211</v>
      </c>
      <c r="E105" s="21" t="s">
        <v>262</v>
      </c>
      <c r="F105" s="23" t="s">
        <v>204</v>
      </c>
      <c r="G105" s="21" t="s">
        <v>205</v>
      </c>
      <c r="H105" s="21" t="s">
        <v>206</v>
      </c>
      <c r="I105" s="21" t="s">
        <v>249</v>
      </c>
      <c r="J105" s="29">
        <v>4</v>
      </c>
      <c r="K105" s="29">
        <v>5</v>
      </c>
      <c r="L105" s="29"/>
      <c r="M105" s="25" t="s">
        <v>222</v>
      </c>
      <c r="N105" s="37">
        <v>4</v>
      </c>
      <c r="O105" s="21"/>
      <c r="P105" s="37"/>
    </row>
    <row r="106" spans="1:16" x14ac:dyDescent="1.1499999999999999">
      <c r="A106" s="18" t="s">
        <v>123</v>
      </c>
      <c r="B106" s="18" t="s">
        <v>7</v>
      </c>
      <c r="C106" s="30" t="s">
        <v>17</v>
      </c>
      <c r="D106" s="18" t="s">
        <v>203</v>
      </c>
      <c r="E106" s="18" t="s">
        <v>262</v>
      </c>
      <c r="F106" s="26" t="s">
        <v>217</v>
      </c>
      <c r="G106" s="18" t="s">
        <v>213</v>
      </c>
      <c r="H106" s="18"/>
      <c r="I106" s="18" t="s">
        <v>254</v>
      </c>
      <c r="J106" s="31">
        <v>2</v>
      </c>
      <c r="K106" s="31">
        <v>3</v>
      </c>
      <c r="L106" s="31"/>
      <c r="M106" s="20"/>
      <c r="N106" s="37"/>
      <c r="O106" s="18"/>
      <c r="P106" s="37"/>
    </row>
    <row r="107" spans="1:16" x14ac:dyDescent="1.1499999999999999">
      <c r="A107" s="21" t="s">
        <v>124</v>
      </c>
      <c r="B107" s="21" t="s">
        <v>7</v>
      </c>
      <c r="C107" s="28" t="s">
        <v>20</v>
      </c>
      <c r="D107" s="21" t="s">
        <v>216</v>
      </c>
      <c r="E107" s="21" t="s">
        <v>262</v>
      </c>
      <c r="F107" s="23" t="s">
        <v>210</v>
      </c>
      <c r="G107" s="21" t="s">
        <v>213</v>
      </c>
      <c r="H107" s="21"/>
      <c r="I107" s="21" t="s">
        <v>272</v>
      </c>
      <c r="J107" s="29">
        <v>5</v>
      </c>
      <c r="K107" s="29">
        <v>9</v>
      </c>
      <c r="L107" s="29"/>
      <c r="M107" s="25" t="s">
        <v>219</v>
      </c>
      <c r="N107" s="37">
        <v>1</v>
      </c>
      <c r="O107" s="21"/>
      <c r="P107" s="37"/>
    </row>
    <row r="108" spans="1:16" ht="42" x14ac:dyDescent="1.1499999999999999">
      <c r="A108" s="18" t="s">
        <v>125</v>
      </c>
      <c r="B108" s="18" t="s">
        <v>7</v>
      </c>
      <c r="C108" s="30" t="s">
        <v>17</v>
      </c>
      <c r="D108" s="18" t="s">
        <v>211</v>
      </c>
      <c r="E108" s="18" t="s">
        <v>262</v>
      </c>
      <c r="F108" s="26" t="s">
        <v>210</v>
      </c>
      <c r="G108" s="18" t="s">
        <v>213</v>
      </c>
      <c r="H108" s="26" t="s">
        <v>217</v>
      </c>
      <c r="I108" s="18" t="s">
        <v>254</v>
      </c>
      <c r="J108" s="31">
        <v>4</v>
      </c>
      <c r="K108" s="31">
        <v>6</v>
      </c>
      <c r="L108" s="31"/>
      <c r="M108" s="27" t="s">
        <v>220</v>
      </c>
      <c r="N108" s="37">
        <v>2</v>
      </c>
      <c r="O108" s="18"/>
      <c r="P108" s="37"/>
    </row>
    <row r="109" spans="1:16" ht="42" x14ac:dyDescent="1.1499999999999999">
      <c r="A109" s="21" t="s">
        <v>126</v>
      </c>
      <c r="B109" s="21" t="s">
        <v>7</v>
      </c>
      <c r="C109" s="28" t="s">
        <v>17</v>
      </c>
      <c r="D109" s="21" t="s">
        <v>216</v>
      </c>
      <c r="E109" s="21" t="s">
        <v>261</v>
      </c>
      <c r="F109" s="23" t="s">
        <v>217</v>
      </c>
      <c r="G109" s="21" t="s">
        <v>213</v>
      </c>
      <c r="H109" s="21"/>
      <c r="I109" s="21" t="s">
        <v>255</v>
      </c>
      <c r="J109" s="29">
        <v>6</v>
      </c>
      <c r="K109" s="29">
        <v>7</v>
      </c>
      <c r="L109" s="29"/>
      <c r="M109" s="25" t="s">
        <v>221</v>
      </c>
      <c r="N109" s="37" t="s">
        <v>282</v>
      </c>
      <c r="O109" s="21"/>
      <c r="P109" s="37"/>
    </row>
    <row r="110" spans="1:16" x14ac:dyDescent="1.1499999999999999">
      <c r="A110" s="18" t="s">
        <v>127</v>
      </c>
      <c r="B110" s="18" t="s">
        <v>7</v>
      </c>
      <c r="C110" s="30" t="s">
        <v>20</v>
      </c>
      <c r="D110" s="18" t="s">
        <v>207</v>
      </c>
      <c r="E110" s="18" t="s">
        <v>262</v>
      </c>
      <c r="F110" s="26" t="s">
        <v>212</v>
      </c>
      <c r="G110" s="18" t="s">
        <v>206</v>
      </c>
      <c r="H110" s="18"/>
      <c r="I110" s="18" t="s">
        <v>251</v>
      </c>
      <c r="J110" s="31">
        <v>7</v>
      </c>
      <c r="K110" s="31">
        <v>8</v>
      </c>
      <c r="L110" s="31"/>
      <c r="M110" s="20" t="s">
        <v>222</v>
      </c>
      <c r="N110" s="37">
        <v>4</v>
      </c>
      <c r="O110" s="18"/>
      <c r="P110" s="37"/>
    </row>
    <row r="111" spans="1:16" x14ac:dyDescent="1.1499999999999999">
      <c r="A111" s="21" t="s">
        <v>128</v>
      </c>
      <c r="B111" s="21" t="s">
        <v>7</v>
      </c>
      <c r="C111" s="28" t="s">
        <v>20</v>
      </c>
      <c r="D111" s="21" t="s">
        <v>211</v>
      </c>
      <c r="E111" s="21" t="s">
        <v>262</v>
      </c>
      <c r="F111" s="23" t="s">
        <v>217</v>
      </c>
      <c r="G111" s="21" t="s">
        <v>213</v>
      </c>
      <c r="H111" s="21"/>
      <c r="I111" s="21" t="s">
        <v>250</v>
      </c>
      <c r="J111" s="29">
        <v>8</v>
      </c>
      <c r="K111" s="29">
        <v>7</v>
      </c>
      <c r="L111" s="29"/>
      <c r="M111" s="25" t="s">
        <v>223</v>
      </c>
      <c r="N111" s="37">
        <v>3</v>
      </c>
      <c r="O111" s="21"/>
      <c r="P111" s="37"/>
    </row>
    <row r="112" spans="1:16" ht="42" x14ac:dyDescent="1.1499999999999999">
      <c r="A112" s="18" t="s">
        <v>129</v>
      </c>
      <c r="B112" s="18" t="s">
        <v>8</v>
      </c>
      <c r="C112" s="30" t="s">
        <v>20</v>
      </c>
      <c r="D112" s="18" t="s">
        <v>216</v>
      </c>
      <c r="E112" s="18" t="s">
        <v>262</v>
      </c>
      <c r="F112" s="26" t="s">
        <v>210</v>
      </c>
      <c r="G112" s="18" t="s">
        <v>213</v>
      </c>
      <c r="H112" s="18"/>
      <c r="I112" s="18" t="s">
        <v>248</v>
      </c>
      <c r="J112" s="31">
        <v>2</v>
      </c>
      <c r="K112" s="31">
        <v>7</v>
      </c>
      <c r="L112" s="31"/>
      <c r="M112" s="20" t="s">
        <v>224</v>
      </c>
      <c r="N112" s="37">
        <v>6</v>
      </c>
      <c r="O112" s="18"/>
      <c r="P112" s="37"/>
    </row>
    <row r="113" spans="1:18" x14ac:dyDescent="1.1499999999999999">
      <c r="A113" s="21" t="s">
        <v>129</v>
      </c>
      <c r="B113" s="21" t="s">
        <v>8</v>
      </c>
      <c r="C113" s="28" t="s">
        <v>17</v>
      </c>
      <c r="D113" s="21" t="s">
        <v>216</v>
      </c>
      <c r="E113" s="21" t="s">
        <v>261</v>
      </c>
      <c r="F113" s="23" t="s">
        <v>210</v>
      </c>
      <c r="G113" s="21" t="s">
        <v>213</v>
      </c>
      <c r="H113" s="21"/>
      <c r="I113" s="21" t="s">
        <v>272</v>
      </c>
      <c r="J113" s="29">
        <v>2</v>
      </c>
      <c r="K113" s="29">
        <v>7</v>
      </c>
      <c r="L113" s="29"/>
      <c r="M113" s="25" t="s">
        <v>225</v>
      </c>
      <c r="N113" s="37">
        <v>3</v>
      </c>
      <c r="O113" s="21"/>
      <c r="P113" s="37"/>
    </row>
    <row r="114" spans="1:18" ht="42" x14ac:dyDescent="1.1499999999999999">
      <c r="A114" s="18" t="s">
        <v>130</v>
      </c>
      <c r="B114" s="18" t="s">
        <v>8</v>
      </c>
      <c r="C114" s="30" t="s">
        <v>20</v>
      </c>
      <c r="D114" s="18" t="s">
        <v>207</v>
      </c>
      <c r="E114" s="18" t="s">
        <v>262</v>
      </c>
      <c r="F114" s="26" t="s">
        <v>208</v>
      </c>
      <c r="G114" s="18" t="s">
        <v>206</v>
      </c>
      <c r="H114" s="18"/>
      <c r="I114" s="18" t="s">
        <v>256</v>
      </c>
      <c r="J114" s="31">
        <v>2</v>
      </c>
      <c r="K114" s="31">
        <v>2</v>
      </c>
      <c r="L114" s="31"/>
      <c r="M114" s="20" t="s">
        <v>226</v>
      </c>
      <c r="N114" s="37" t="s">
        <v>283</v>
      </c>
      <c r="O114" s="18"/>
      <c r="P114" s="37"/>
      <c r="R114" s="17" t="s">
        <v>265</v>
      </c>
    </row>
    <row r="115" spans="1:18" ht="42" x14ac:dyDescent="1.1499999999999999">
      <c r="A115" s="21" t="s">
        <v>130</v>
      </c>
      <c r="B115" s="21" t="s">
        <v>8</v>
      </c>
      <c r="C115" s="28" t="s">
        <v>17</v>
      </c>
      <c r="D115" s="21" t="s">
        <v>207</v>
      </c>
      <c r="E115" s="21" t="s">
        <v>262</v>
      </c>
      <c r="F115" s="23" t="s">
        <v>208</v>
      </c>
      <c r="G115" s="21" t="s">
        <v>206</v>
      </c>
      <c r="H115" s="21"/>
      <c r="I115" s="21" t="s">
        <v>257</v>
      </c>
      <c r="J115" s="29">
        <v>2</v>
      </c>
      <c r="K115" s="29">
        <v>2</v>
      </c>
      <c r="L115" s="29"/>
      <c r="M115" s="25" t="s">
        <v>227</v>
      </c>
      <c r="N115" s="37" t="s">
        <v>284</v>
      </c>
      <c r="O115" s="21"/>
      <c r="P115" s="37"/>
      <c r="R115" s="17" t="s">
        <v>266</v>
      </c>
    </row>
    <row r="116" spans="1:18" x14ac:dyDescent="1.1499999999999999">
      <c r="A116" s="18" t="s">
        <v>131</v>
      </c>
      <c r="B116" s="18" t="s">
        <v>8</v>
      </c>
      <c r="C116" s="30" t="s">
        <v>17</v>
      </c>
      <c r="D116" s="18" t="s">
        <v>207</v>
      </c>
      <c r="E116" s="18" t="s">
        <v>262</v>
      </c>
      <c r="F116" s="26" t="s">
        <v>214</v>
      </c>
      <c r="G116" s="18" t="s">
        <v>215</v>
      </c>
      <c r="H116" s="18"/>
      <c r="I116" s="18" t="s">
        <v>273</v>
      </c>
      <c r="J116" s="31">
        <v>6</v>
      </c>
      <c r="K116" s="31">
        <v>7</v>
      </c>
      <c r="L116" s="31"/>
      <c r="M116" s="20" t="s">
        <v>228</v>
      </c>
      <c r="N116" s="37">
        <v>1</v>
      </c>
      <c r="O116" s="18"/>
      <c r="P116" s="37"/>
    </row>
    <row r="117" spans="1:18" x14ac:dyDescent="1.1499999999999999">
      <c r="A117" s="21" t="s">
        <v>132</v>
      </c>
      <c r="B117" s="21" t="s">
        <v>8</v>
      </c>
      <c r="C117" s="28" t="s">
        <v>20</v>
      </c>
      <c r="D117" s="21" t="s">
        <v>203</v>
      </c>
      <c r="E117" s="21" t="s">
        <v>262</v>
      </c>
      <c r="F117" s="23" t="s">
        <v>210</v>
      </c>
      <c r="G117" s="21" t="s">
        <v>213</v>
      </c>
      <c r="H117" s="21"/>
      <c r="I117" s="21" t="s">
        <v>248</v>
      </c>
      <c r="J117" s="29">
        <v>4</v>
      </c>
      <c r="K117" s="29">
        <v>2</v>
      </c>
      <c r="L117" s="29"/>
      <c r="M117" s="24" t="s">
        <v>229</v>
      </c>
      <c r="N117" s="37" t="s">
        <v>283</v>
      </c>
      <c r="O117" s="21"/>
      <c r="P117" s="37"/>
    </row>
    <row r="118" spans="1:18" ht="42" x14ac:dyDescent="1.1499999999999999">
      <c r="A118" s="18" t="s">
        <v>133</v>
      </c>
      <c r="B118" s="18" t="s">
        <v>8</v>
      </c>
      <c r="C118" s="30" t="s">
        <v>20</v>
      </c>
      <c r="D118" s="18" t="s">
        <v>211</v>
      </c>
      <c r="E118" s="18" t="s">
        <v>262</v>
      </c>
      <c r="F118" s="26" t="s">
        <v>214</v>
      </c>
      <c r="G118" s="18" t="s">
        <v>215</v>
      </c>
      <c r="H118" s="18"/>
      <c r="I118" s="18" t="s">
        <v>258</v>
      </c>
      <c r="J118" s="31">
        <v>3</v>
      </c>
      <c r="K118" s="31">
        <v>3</v>
      </c>
      <c r="L118" s="31"/>
      <c r="M118" s="27" t="s">
        <v>230</v>
      </c>
      <c r="N118" s="37">
        <v>2</v>
      </c>
      <c r="O118" s="18"/>
      <c r="P118" s="37"/>
    </row>
    <row r="119" spans="1:18" x14ac:dyDescent="1.1499999999999999">
      <c r="A119" s="21" t="s">
        <v>134</v>
      </c>
      <c r="B119" s="21" t="s">
        <v>8</v>
      </c>
      <c r="C119" s="28" t="s">
        <v>17</v>
      </c>
      <c r="D119" s="21" t="s">
        <v>211</v>
      </c>
      <c r="E119" s="23" t="s">
        <v>263</v>
      </c>
      <c r="F119" s="23" t="s">
        <v>210</v>
      </c>
      <c r="G119" s="21" t="s">
        <v>213</v>
      </c>
      <c r="H119" s="21" t="s">
        <v>217</v>
      </c>
      <c r="I119" s="21" t="s">
        <v>249</v>
      </c>
      <c r="J119" s="29">
        <v>6</v>
      </c>
      <c r="K119" s="29">
        <v>6</v>
      </c>
      <c r="L119" s="29"/>
      <c r="M119" s="25" t="s">
        <v>231</v>
      </c>
      <c r="N119" s="37">
        <v>4</v>
      </c>
      <c r="O119" s="21"/>
      <c r="P119" s="37"/>
    </row>
    <row r="120" spans="1:18" ht="42" x14ac:dyDescent="1.1499999999999999">
      <c r="A120" s="18" t="s">
        <v>135</v>
      </c>
      <c r="B120" s="18" t="s">
        <v>8</v>
      </c>
      <c r="C120" s="30" t="s">
        <v>17</v>
      </c>
      <c r="D120" s="18" t="s">
        <v>203</v>
      </c>
      <c r="E120" s="18" t="s">
        <v>262</v>
      </c>
      <c r="F120" s="26" t="s">
        <v>217</v>
      </c>
      <c r="G120" s="18" t="s">
        <v>213</v>
      </c>
      <c r="H120" s="18"/>
      <c r="I120" s="18" t="s">
        <v>273</v>
      </c>
      <c r="J120" s="31">
        <v>3</v>
      </c>
      <c r="K120" s="31">
        <v>4</v>
      </c>
      <c r="L120" s="31"/>
      <c r="M120" s="20" t="s">
        <v>232</v>
      </c>
      <c r="N120" s="37">
        <v>5</v>
      </c>
      <c r="O120" s="18"/>
      <c r="P120" s="37"/>
    </row>
    <row r="121" spans="1:18" x14ac:dyDescent="1.1499999999999999">
      <c r="A121" s="21" t="s">
        <v>136</v>
      </c>
      <c r="B121" s="21" t="s">
        <v>8</v>
      </c>
      <c r="C121" s="28" t="s">
        <v>20</v>
      </c>
      <c r="D121" s="21" t="s">
        <v>211</v>
      </c>
      <c r="E121" s="21" t="s">
        <v>262</v>
      </c>
      <c r="F121" s="23" t="s">
        <v>214</v>
      </c>
      <c r="G121" s="21" t="s">
        <v>206</v>
      </c>
      <c r="H121" s="21"/>
      <c r="I121" s="21" t="s">
        <v>248</v>
      </c>
      <c r="J121" s="29">
        <v>6</v>
      </c>
      <c r="K121" s="29">
        <v>8</v>
      </c>
      <c r="L121" s="29"/>
      <c r="M121" s="25" t="s">
        <v>233</v>
      </c>
      <c r="N121" s="37">
        <v>4</v>
      </c>
      <c r="O121" s="21"/>
      <c r="P121" s="37"/>
    </row>
    <row r="122" spans="1:18" ht="42" x14ac:dyDescent="1.1499999999999999">
      <c r="A122" s="18" t="s">
        <v>137</v>
      </c>
      <c r="B122" s="18" t="s">
        <v>8</v>
      </c>
      <c r="C122" s="30" t="s">
        <v>17</v>
      </c>
      <c r="D122" s="18" t="s">
        <v>211</v>
      </c>
      <c r="E122" s="18" t="s">
        <v>262</v>
      </c>
      <c r="F122" s="26" t="s">
        <v>217</v>
      </c>
      <c r="G122" s="18" t="s">
        <v>213</v>
      </c>
      <c r="H122" s="18"/>
      <c r="I122" s="18" t="s">
        <v>269</v>
      </c>
      <c r="J122" s="31">
        <v>4</v>
      </c>
      <c r="K122" s="31">
        <v>5</v>
      </c>
      <c r="L122" s="31"/>
      <c r="M122" s="20" t="s">
        <v>234</v>
      </c>
      <c r="N122" s="37">
        <v>4</v>
      </c>
      <c r="O122" s="18"/>
      <c r="P122" s="37"/>
    </row>
    <row r="123" spans="1:18" x14ac:dyDescent="1.1499999999999999">
      <c r="A123" s="21" t="s">
        <v>138</v>
      </c>
      <c r="B123" s="21" t="s">
        <v>8</v>
      </c>
      <c r="C123" s="28" t="s">
        <v>20</v>
      </c>
      <c r="D123" s="21" t="s">
        <v>211</v>
      </c>
      <c r="E123" s="21" t="s">
        <v>262</v>
      </c>
      <c r="F123" s="23" t="s">
        <v>208</v>
      </c>
      <c r="G123" s="21" t="s">
        <v>209</v>
      </c>
      <c r="H123" s="21"/>
      <c r="I123" s="21" t="s">
        <v>250</v>
      </c>
      <c r="J123" s="29">
        <v>4</v>
      </c>
      <c r="K123" s="29">
        <v>4</v>
      </c>
      <c r="L123" s="29"/>
      <c r="M123" s="25" t="s">
        <v>219</v>
      </c>
      <c r="N123" s="37">
        <v>1</v>
      </c>
      <c r="O123" s="21"/>
      <c r="P123" s="37"/>
    </row>
    <row r="124" spans="1:18" ht="42" x14ac:dyDescent="1.1499999999999999">
      <c r="A124" s="18" t="s">
        <v>139</v>
      </c>
      <c r="B124" s="18" t="s">
        <v>9</v>
      </c>
      <c r="C124" s="30" t="s">
        <v>20</v>
      </c>
      <c r="D124" s="18" t="s">
        <v>211</v>
      </c>
      <c r="E124" s="18" t="s">
        <v>262</v>
      </c>
      <c r="F124" s="26" t="s">
        <v>212</v>
      </c>
      <c r="G124" s="18" t="s">
        <v>206</v>
      </c>
      <c r="H124" s="18"/>
      <c r="I124" s="18" t="s">
        <v>251</v>
      </c>
      <c r="J124" s="31">
        <v>1</v>
      </c>
      <c r="K124" s="31">
        <v>1</v>
      </c>
      <c r="L124" s="31"/>
      <c r="M124" s="27" t="s">
        <v>220</v>
      </c>
      <c r="N124" s="37">
        <v>2</v>
      </c>
      <c r="O124" s="18"/>
      <c r="P124" s="37"/>
    </row>
    <row r="125" spans="1:18" x14ac:dyDescent="1.1499999999999999">
      <c r="A125" s="21" t="s">
        <v>140</v>
      </c>
      <c r="B125" s="21" t="s">
        <v>9</v>
      </c>
      <c r="C125" s="28" t="s">
        <v>42</v>
      </c>
      <c r="D125" s="21" t="s">
        <v>203</v>
      </c>
      <c r="E125" s="21" t="s">
        <v>262</v>
      </c>
      <c r="F125" s="23" t="s">
        <v>204</v>
      </c>
      <c r="G125" s="21" t="s">
        <v>205</v>
      </c>
      <c r="H125" s="21" t="s">
        <v>206</v>
      </c>
      <c r="I125" s="21" t="s">
        <v>270</v>
      </c>
      <c r="J125" s="29">
        <v>6</v>
      </c>
      <c r="K125" s="29">
        <v>6</v>
      </c>
      <c r="L125" s="29"/>
      <c r="M125" s="25" t="s">
        <v>236</v>
      </c>
      <c r="N125" s="37" t="s">
        <v>285</v>
      </c>
      <c r="O125" s="21"/>
      <c r="P125" s="37"/>
    </row>
    <row r="126" spans="1:18" x14ac:dyDescent="1.1499999999999999">
      <c r="A126" s="18" t="s">
        <v>141</v>
      </c>
      <c r="B126" s="18" t="s">
        <v>9</v>
      </c>
      <c r="C126" s="30" t="s">
        <v>20</v>
      </c>
      <c r="D126" s="18" t="s">
        <v>211</v>
      </c>
      <c r="E126" s="18" t="s">
        <v>262</v>
      </c>
      <c r="F126" s="26" t="s">
        <v>214</v>
      </c>
      <c r="G126" s="18" t="s">
        <v>215</v>
      </c>
      <c r="H126" s="18"/>
      <c r="I126" s="18" t="s">
        <v>252</v>
      </c>
      <c r="J126" s="31">
        <v>6</v>
      </c>
      <c r="K126" s="31">
        <v>6</v>
      </c>
      <c r="L126" s="31"/>
      <c r="M126" s="20" t="s">
        <v>222</v>
      </c>
      <c r="N126" s="37">
        <v>4</v>
      </c>
      <c r="O126" s="18"/>
      <c r="P126" s="37"/>
    </row>
    <row r="127" spans="1:18" x14ac:dyDescent="1.1499999999999999">
      <c r="A127" s="21" t="s">
        <v>142</v>
      </c>
      <c r="B127" s="21" t="s">
        <v>9</v>
      </c>
      <c r="C127" s="28" t="s">
        <v>20</v>
      </c>
      <c r="D127" s="21" t="s">
        <v>216</v>
      </c>
      <c r="E127" s="21" t="s">
        <v>262</v>
      </c>
      <c r="F127" s="23" t="s">
        <v>208</v>
      </c>
      <c r="G127" s="21" t="s">
        <v>206</v>
      </c>
      <c r="H127" s="21"/>
      <c r="I127" s="21" t="s">
        <v>250</v>
      </c>
      <c r="J127" s="29">
        <v>6</v>
      </c>
      <c r="K127" s="29">
        <v>7</v>
      </c>
      <c r="L127" s="29"/>
      <c r="M127" s="25"/>
      <c r="N127" s="37"/>
      <c r="O127" s="21"/>
      <c r="P127" s="37"/>
    </row>
    <row r="128" spans="1:18" ht="42" x14ac:dyDescent="1.1499999999999999">
      <c r="A128" s="18" t="s">
        <v>143</v>
      </c>
      <c r="B128" s="18" t="s">
        <v>9</v>
      </c>
      <c r="C128" s="30" t="s">
        <v>17</v>
      </c>
      <c r="D128" s="18" t="s">
        <v>203</v>
      </c>
      <c r="E128" s="18" t="s">
        <v>262</v>
      </c>
      <c r="F128" s="26" t="s">
        <v>210</v>
      </c>
      <c r="G128" s="18" t="s">
        <v>213</v>
      </c>
      <c r="H128" s="18"/>
      <c r="I128" s="18" t="s">
        <v>248</v>
      </c>
      <c r="J128" s="31">
        <v>2</v>
      </c>
      <c r="K128" s="31">
        <v>2</v>
      </c>
      <c r="L128" s="31"/>
      <c r="M128" s="20" t="s">
        <v>232</v>
      </c>
      <c r="N128" s="37">
        <v>5</v>
      </c>
      <c r="O128" s="18"/>
      <c r="P128" s="37"/>
    </row>
    <row r="129" spans="1:16" x14ac:dyDescent="1.1499999999999999">
      <c r="A129" s="21" t="s">
        <v>144</v>
      </c>
      <c r="B129" s="21" t="s">
        <v>9</v>
      </c>
      <c r="C129" s="28" t="s">
        <v>17</v>
      </c>
      <c r="D129" s="21" t="s">
        <v>211</v>
      </c>
      <c r="E129" s="21" t="s">
        <v>262</v>
      </c>
      <c r="F129" s="23" t="s">
        <v>214</v>
      </c>
      <c r="G129" s="21" t="s">
        <v>206</v>
      </c>
      <c r="H129" s="21"/>
      <c r="I129" s="21" t="s">
        <v>272</v>
      </c>
      <c r="J129" s="29">
        <v>4</v>
      </c>
      <c r="K129" s="29">
        <v>4</v>
      </c>
      <c r="L129" s="29"/>
      <c r="M129" s="25" t="s">
        <v>233</v>
      </c>
      <c r="N129" s="37">
        <v>4</v>
      </c>
      <c r="O129" s="21"/>
      <c r="P129" s="37"/>
    </row>
    <row r="130" spans="1:16" x14ac:dyDescent="1.1499999999999999">
      <c r="A130" s="18" t="s">
        <v>145</v>
      </c>
      <c r="B130" s="18" t="s">
        <v>9</v>
      </c>
      <c r="C130" s="30" t="s">
        <v>20</v>
      </c>
      <c r="D130" s="18" t="s">
        <v>216</v>
      </c>
      <c r="E130" s="18" t="s">
        <v>262</v>
      </c>
      <c r="F130" s="26" t="s">
        <v>208</v>
      </c>
      <c r="G130" s="18" t="s">
        <v>209</v>
      </c>
      <c r="H130" s="18"/>
      <c r="I130" s="18" t="s">
        <v>256</v>
      </c>
      <c r="J130" s="31">
        <v>8</v>
      </c>
      <c r="K130" s="31">
        <v>9</v>
      </c>
      <c r="L130" s="31"/>
      <c r="M130" s="20" t="s">
        <v>223</v>
      </c>
      <c r="N130" s="37">
        <v>3</v>
      </c>
      <c r="O130" s="18"/>
      <c r="P130" s="37"/>
    </row>
    <row r="131" spans="1:16" ht="42" x14ac:dyDescent="1.1499999999999999">
      <c r="A131" s="21" t="s">
        <v>146</v>
      </c>
      <c r="B131" s="21" t="s">
        <v>9</v>
      </c>
      <c r="C131" s="28" t="s">
        <v>20</v>
      </c>
      <c r="D131" s="21" t="s">
        <v>211</v>
      </c>
      <c r="E131" s="21" t="s">
        <v>261</v>
      </c>
      <c r="F131" s="23" t="s">
        <v>210</v>
      </c>
      <c r="G131" s="21" t="s">
        <v>213</v>
      </c>
      <c r="H131" s="23" t="s">
        <v>217</v>
      </c>
      <c r="I131" s="21" t="s">
        <v>257</v>
      </c>
      <c r="J131" s="29">
        <v>9</v>
      </c>
      <c r="K131" s="29">
        <v>8</v>
      </c>
      <c r="L131" s="29"/>
      <c r="M131" s="25" t="s">
        <v>224</v>
      </c>
      <c r="N131" s="37">
        <v>6</v>
      </c>
      <c r="O131" s="21"/>
      <c r="P131" s="37"/>
    </row>
    <row r="132" spans="1:16" x14ac:dyDescent="1.1499999999999999">
      <c r="A132" s="18" t="s">
        <v>147</v>
      </c>
      <c r="B132" s="18" t="s">
        <v>9</v>
      </c>
      <c r="C132" s="30" t="s">
        <v>42</v>
      </c>
      <c r="D132" s="18" t="s">
        <v>211</v>
      </c>
      <c r="E132" s="18" t="s">
        <v>261</v>
      </c>
      <c r="F132" s="26" t="s">
        <v>208</v>
      </c>
      <c r="G132" s="18" t="s">
        <v>206</v>
      </c>
      <c r="H132" s="18"/>
      <c r="I132" s="18" t="s">
        <v>273</v>
      </c>
      <c r="J132" s="31">
        <v>7</v>
      </c>
      <c r="K132" s="31">
        <v>9</v>
      </c>
      <c r="L132" s="31"/>
      <c r="M132" s="20" t="s">
        <v>225</v>
      </c>
      <c r="N132" s="37">
        <v>3</v>
      </c>
      <c r="O132" s="18"/>
      <c r="P132" s="37"/>
    </row>
    <row r="133" spans="1:16" ht="42" x14ac:dyDescent="1.1499999999999999">
      <c r="A133" s="21" t="s">
        <v>148</v>
      </c>
      <c r="B133" s="21" t="s">
        <v>9</v>
      </c>
      <c r="C133" s="28" t="s">
        <v>17</v>
      </c>
      <c r="D133" s="21" t="s">
        <v>211</v>
      </c>
      <c r="E133" s="23" t="s">
        <v>263</v>
      </c>
      <c r="F133" s="23" t="s">
        <v>210</v>
      </c>
      <c r="G133" s="21" t="s">
        <v>213</v>
      </c>
      <c r="H133" s="23" t="s">
        <v>217</v>
      </c>
      <c r="I133" s="21" t="s">
        <v>248</v>
      </c>
      <c r="J133" s="29">
        <v>5</v>
      </c>
      <c r="K133" s="29">
        <v>6</v>
      </c>
      <c r="L133" s="29"/>
      <c r="M133" s="25" t="s">
        <v>226</v>
      </c>
      <c r="N133" s="37" t="s">
        <v>283</v>
      </c>
      <c r="O133" s="21"/>
      <c r="P133" s="37"/>
    </row>
    <row r="134" spans="1:16" ht="42" x14ac:dyDescent="1.1499999999999999">
      <c r="A134" s="18" t="s">
        <v>149</v>
      </c>
      <c r="B134" s="18" t="s">
        <v>11</v>
      </c>
      <c r="C134" s="30" t="s">
        <v>17</v>
      </c>
      <c r="D134" s="18" t="s">
        <v>211</v>
      </c>
      <c r="E134" s="18" t="s">
        <v>261</v>
      </c>
      <c r="F134" s="26" t="s">
        <v>217</v>
      </c>
      <c r="G134" s="18" t="s">
        <v>213</v>
      </c>
      <c r="H134" s="18"/>
      <c r="I134" s="18" t="s">
        <v>258</v>
      </c>
      <c r="J134" s="31">
        <v>2</v>
      </c>
      <c r="K134" s="31">
        <v>3</v>
      </c>
      <c r="L134" s="31"/>
      <c r="M134" s="20" t="s">
        <v>227</v>
      </c>
      <c r="N134" s="37" t="s">
        <v>284</v>
      </c>
      <c r="O134" s="18"/>
      <c r="P134" s="37"/>
    </row>
    <row r="135" spans="1:16" x14ac:dyDescent="1.1499999999999999">
      <c r="A135" s="21" t="s">
        <v>150</v>
      </c>
      <c r="B135" s="21" t="s">
        <v>11</v>
      </c>
      <c r="C135" s="28" t="s">
        <v>20</v>
      </c>
      <c r="D135" s="21" t="s">
        <v>203</v>
      </c>
      <c r="E135" s="21" t="s">
        <v>262</v>
      </c>
      <c r="F135" s="23" t="s">
        <v>210</v>
      </c>
      <c r="G135" s="21" t="s">
        <v>213</v>
      </c>
      <c r="H135" s="21"/>
      <c r="I135" s="21" t="s">
        <v>249</v>
      </c>
      <c r="J135" s="29">
        <v>5</v>
      </c>
      <c r="K135" s="29">
        <v>9</v>
      </c>
      <c r="L135" s="29"/>
      <c r="M135" s="25" t="s">
        <v>228</v>
      </c>
      <c r="N135" s="37">
        <v>1</v>
      </c>
      <c r="O135" s="21"/>
      <c r="P135" s="37"/>
    </row>
    <row r="136" spans="1:16" x14ac:dyDescent="1.1499999999999999">
      <c r="A136" s="18" t="s">
        <v>151</v>
      </c>
      <c r="B136" s="18" t="s">
        <v>11</v>
      </c>
      <c r="C136" s="30" t="s">
        <v>17</v>
      </c>
      <c r="D136" s="18" t="s">
        <v>211</v>
      </c>
      <c r="E136" s="18" t="s">
        <v>262</v>
      </c>
      <c r="F136" s="26" t="s">
        <v>210</v>
      </c>
      <c r="G136" s="18" t="s">
        <v>213</v>
      </c>
      <c r="H136" s="26" t="s">
        <v>217</v>
      </c>
      <c r="I136" s="18" t="s">
        <v>249</v>
      </c>
      <c r="J136" s="31">
        <v>4</v>
      </c>
      <c r="K136" s="31">
        <v>6</v>
      </c>
      <c r="L136" s="31"/>
      <c r="M136" s="27" t="s">
        <v>229</v>
      </c>
      <c r="N136" s="37" t="s">
        <v>283</v>
      </c>
      <c r="O136" s="18"/>
      <c r="P136" s="37"/>
    </row>
    <row r="137" spans="1:16" ht="42" x14ac:dyDescent="1.1499999999999999">
      <c r="A137" s="21" t="s">
        <v>152</v>
      </c>
      <c r="B137" s="21" t="s">
        <v>11</v>
      </c>
      <c r="C137" s="28" t="s">
        <v>17</v>
      </c>
      <c r="D137" s="21" t="s">
        <v>203</v>
      </c>
      <c r="E137" s="21" t="s">
        <v>261</v>
      </c>
      <c r="F137" s="23" t="s">
        <v>217</v>
      </c>
      <c r="G137" s="21" t="s">
        <v>213</v>
      </c>
      <c r="H137" s="21"/>
      <c r="I137" s="21" t="s">
        <v>254</v>
      </c>
      <c r="J137" s="29">
        <v>6</v>
      </c>
      <c r="K137" s="29">
        <v>7</v>
      </c>
      <c r="L137" s="29"/>
      <c r="M137" s="24" t="s">
        <v>230</v>
      </c>
      <c r="N137" s="37">
        <v>2</v>
      </c>
      <c r="O137" s="21"/>
      <c r="P137" s="37"/>
    </row>
    <row r="138" spans="1:16" x14ac:dyDescent="1.1499999999999999">
      <c r="A138" s="18" t="s">
        <v>153</v>
      </c>
      <c r="B138" s="18" t="s">
        <v>11</v>
      </c>
      <c r="C138" s="30" t="s">
        <v>20</v>
      </c>
      <c r="D138" s="18" t="s">
        <v>211</v>
      </c>
      <c r="E138" s="18" t="s">
        <v>261</v>
      </c>
      <c r="F138" s="26" t="s">
        <v>212</v>
      </c>
      <c r="G138" s="18" t="s">
        <v>206</v>
      </c>
      <c r="H138" s="18"/>
      <c r="I138" s="18" t="s">
        <v>272</v>
      </c>
      <c r="J138" s="31">
        <v>7</v>
      </c>
      <c r="K138" s="31">
        <v>8</v>
      </c>
      <c r="L138" s="31"/>
      <c r="M138" s="20" t="s">
        <v>231</v>
      </c>
      <c r="N138" s="37">
        <v>4</v>
      </c>
      <c r="O138" s="18"/>
      <c r="P138" s="37"/>
    </row>
    <row r="139" spans="1:16" ht="42" x14ac:dyDescent="1.1499999999999999">
      <c r="A139" s="21" t="s">
        <v>154</v>
      </c>
      <c r="B139" s="21" t="s">
        <v>11</v>
      </c>
      <c r="C139" s="28" t="s">
        <v>20</v>
      </c>
      <c r="D139" s="21" t="s">
        <v>211</v>
      </c>
      <c r="E139" s="21" t="s">
        <v>262</v>
      </c>
      <c r="F139" s="23" t="s">
        <v>217</v>
      </c>
      <c r="G139" s="21" t="s">
        <v>213</v>
      </c>
      <c r="H139" s="21"/>
      <c r="I139" s="21" t="s">
        <v>254</v>
      </c>
      <c r="J139" s="29">
        <v>8</v>
      </c>
      <c r="K139" s="29">
        <v>7</v>
      </c>
      <c r="L139" s="29"/>
      <c r="M139" s="25" t="s">
        <v>232</v>
      </c>
      <c r="N139" s="37">
        <v>5</v>
      </c>
      <c r="O139" s="21"/>
      <c r="P139" s="37"/>
    </row>
    <row r="140" spans="1:16" x14ac:dyDescent="1.1499999999999999">
      <c r="A140" s="18" t="s">
        <v>155</v>
      </c>
      <c r="B140" s="18" t="s">
        <v>11</v>
      </c>
      <c r="C140" s="30" t="s">
        <v>20</v>
      </c>
      <c r="D140" s="18" t="s">
        <v>211</v>
      </c>
      <c r="E140" s="18" t="s">
        <v>261</v>
      </c>
      <c r="F140" s="26" t="s">
        <v>204</v>
      </c>
      <c r="G140" s="18" t="s">
        <v>205</v>
      </c>
      <c r="H140" s="18" t="s">
        <v>206</v>
      </c>
      <c r="I140" s="18" t="s">
        <v>255</v>
      </c>
      <c r="J140" s="31">
        <v>4</v>
      </c>
      <c r="K140" s="31">
        <v>5</v>
      </c>
      <c r="L140" s="31"/>
      <c r="M140" s="20" t="s">
        <v>233</v>
      </c>
      <c r="N140" s="37">
        <v>4</v>
      </c>
      <c r="O140" s="18"/>
      <c r="P140" s="37"/>
    </row>
    <row r="141" spans="1:16" ht="42" x14ac:dyDescent="1.1499999999999999">
      <c r="A141" s="21" t="s">
        <v>156</v>
      </c>
      <c r="B141" s="21" t="s">
        <v>11</v>
      </c>
      <c r="C141" s="28" t="s">
        <v>20</v>
      </c>
      <c r="D141" s="21" t="s">
        <v>207</v>
      </c>
      <c r="E141" s="23" t="s">
        <v>263</v>
      </c>
      <c r="F141" s="23" t="s">
        <v>208</v>
      </c>
      <c r="G141" s="21" t="s">
        <v>209</v>
      </c>
      <c r="H141" s="21"/>
      <c r="I141" s="21" t="s">
        <v>251</v>
      </c>
      <c r="J141" s="29">
        <v>3</v>
      </c>
      <c r="K141" s="29">
        <v>6</v>
      </c>
      <c r="L141" s="29"/>
      <c r="M141" s="25" t="s">
        <v>234</v>
      </c>
      <c r="N141" s="37">
        <v>4</v>
      </c>
      <c r="O141" s="21"/>
      <c r="P141" s="37"/>
    </row>
    <row r="142" spans="1:16" x14ac:dyDescent="1.1499999999999999">
      <c r="A142" s="18" t="s">
        <v>157</v>
      </c>
      <c r="B142" s="18" t="s">
        <v>11</v>
      </c>
      <c r="C142" s="30" t="s">
        <v>17</v>
      </c>
      <c r="D142" s="18" t="s">
        <v>211</v>
      </c>
      <c r="E142" s="26" t="s">
        <v>263</v>
      </c>
      <c r="F142" s="26" t="s">
        <v>214</v>
      </c>
      <c r="G142" s="18" t="s">
        <v>206</v>
      </c>
      <c r="H142" s="18"/>
      <c r="I142" s="18" t="s">
        <v>250</v>
      </c>
      <c r="J142" s="31">
        <v>2</v>
      </c>
      <c r="K142" s="31">
        <v>6</v>
      </c>
      <c r="L142" s="31"/>
      <c r="M142" s="20" t="s">
        <v>219</v>
      </c>
      <c r="N142" s="37">
        <v>1</v>
      </c>
      <c r="O142" s="18"/>
      <c r="P142" s="37"/>
    </row>
    <row r="143" spans="1:16" ht="42" x14ac:dyDescent="1.1499999999999999">
      <c r="A143" s="21" t="s">
        <v>158</v>
      </c>
      <c r="B143" s="21" t="s">
        <v>12</v>
      </c>
      <c r="C143" s="28" t="s">
        <v>20</v>
      </c>
      <c r="D143" s="21" t="s">
        <v>207</v>
      </c>
      <c r="E143" s="23" t="s">
        <v>263</v>
      </c>
      <c r="F143" s="23" t="s">
        <v>214</v>
      </c>
      <c r="G143" s="21" t="s">
        <v>215</v>
      </c>
      <c r="H143" s="21"/>
      <c r="I143" s="21" t="s">
        <v>248</v>
      </c>
      <c r="J143" s="29">
        <v>6</v>
      </c>
      <c r="K143" s="29">
        <v>6</v>
      </c>
      <c r="L143" s="29"/>
      <c r="M143" s="24" t="s">
        <v>220</v>
      </c>
      <c r="N143" s="37">
        <v>2</v>
      </c>
      <c r="O143" s="21"/>
      <c r="P143" s="37"/>
    </row>
    <row r="144" spans="1:16" x14ac:dyDescent="1.1499999999999999">
      <c r="A144" s="18" t="s">
        <v>159</v>
      </c>
      <c r="B144" s="18" t="s">
        <v>12</v>
      </c>
      <c r="C144" s="30" t="s">
        <v>17</v>
      </c>
      <c r="D144" s="18" t="s">
        <v>216</v>
      </c>
      <c r="E144" s="26" t="s">
        <v>264</v>
      </c>
      <c r="F144" s="26" t="s">
        <v>214</v>
      </c>
      <c r="G144" s="18" t="s">
        <v>206</v>
      </c>
      <c r="H144" s="18"/>
      <c r="I144" s="18" t="s">
        <v>272</v>
      </c>
      <c r="J144" s="31">
        <v>3</v>
      </c>
      <c r="K144" s="31">
        <v>6</v>
      </c>
      <c r="L144" s="31"/>
      <c r="M144" s="20" t="s">
        <v>236</v>
      </c>
      <c r="N144" s="37" t="s">
        <v>285</v>
      </c>
      <c r="O144" s="18"/>
      <c r="P144" s="37"/>
    </row>
    <row r="145" spans="1:16" x14ac:dyDescent="1.1499999999999999">
      <c r="A145" s="21" t="s">
        <v>160</v>
      </c>
      <c r="B145" s="21" t="s">
        <v>12</v>
      </c>
      <c r="C145" s="28" t="s">
        <v>20</v>
      </c>
      <c r="D145" s="21" t="s">
        <v>207</v>
      </c>
      <c r="E145" s="21" t="s">
        <v>262</v>
      </c>
      <c r="F145" s="23" t="s">
        <v>214</v>
      </c>
      <c r="G145" s="21" t="s">
        <v>215</v>
      </c>
      <c r="H145" s="21"/>
      <c r="I145" s="21" t="s">
        <v>256</v>
      </c>
      <c r="J145" s="29">
        <v>6</v>
      </c>
      <c r="K145" s="29">
        <v>6</v>
      </c>
      <c r="L145" s="29"/>
      <c r="M145" s="25" t="s">
        <v>222</v>
      </c>
      <c r="N145" s="37">
        <v>4</v>
      </c>
      <c r="O145" s="21"/>
      <c r="P145" s="37"/>
    </row>
    <row r="146" spans="1:16" x14ac:dyDescent="1.1499999999999999">
      <c r="A146" s="18" t="s">
        <v>161</v>
      </c>
      <c r="B146" s="18" t="s">
        <v>12</v>
      </c>
      <c r="C146" s="30" t="s">
        <v>17</v>
      </c>
      <c r="D146" s="18" t="s">
        <v>216</v>
      </c>
      <c r="E146" s="18" t="s">
        <v>262</v>
      </c>
      <c r="F146" s="26" t="s">
        <v>214</v>
      </c>
      <c r="G146" s="18" t="s">
        <v>206</v>
      </c>
      <c r="H146" s="18"/>
      <c r="I146" s="18" t="s">
        <v>257</v>
      </c>
      <c r="J146" s="31">
        <v>3</v>
      </c>
      <c r="K146" s="31">
        <v>6</v>
      </c>
      <c r="L146" s="31"/>
      <c r="M146" s="20"/>
      <c r="N146" s="37"/>
      <c r="O146" s="18"/>
      <c r="P146" s="37"/>
    </row>
    <row r="147" spans="1:16" ht="42" x14ac:dyDescent="1.1499999999999999">
      <c r="A147" s="21" t="s">
        <v>162</v>
      </c>
      <c r="B147" s="21" t="s">
        <v>12</v>
      </c>
      <c r="C147" s="28" t="s">
        <v>17</v>
      </c>
      <c r="D147" s="21" t="s">
        <v>207</v>
      </c>
      <c r="E147" s="21" t="s">
        <v>262</v>
      </c>
      <c r="F147" s="23" t="s">
        <v>212</v>
      </c>
      <c r="G147" s="21" t="s">
        <v>206</v>
      </c>
      <c r="H147" s="21"/>
      <c r="I147" s="21" t="s">
        <v>272</v>
      </c>
      <c r="J147" s="29">
        <v>3</v>
      </c>
      <c r="K147" s="29">
        <v>3</v>
      </c>
      <c r="L147" s="29"/>
      <c r="M147" s="25" t="s">
        <v>232</v>
      </c>
      <c r="N147" s="37">
        <v>5</v>
      </c>
      <c r="O147" s="21"/>
      <c r="P147" s="37"/>
    </row>
    <row r="148" spans="1:16" x14ac:dyDescent="1.1499999999999999">
      <c r="A148" s="18" t="s">
        <v>163</v>
      </c>
      <c r="B148" s="18" t="s">
        <v>12</v>
      </c>
      <c r="C148" s="30" t="s">
        <v>17</v>
      </c>
      <c r="D148" s="18" t="s">
        <v>211</v>
      </c>
      <c r="E148" s="26" t="s">
        <v>263</v>
      </c>
      <c r="F148" s="26" t="s">
        <v>210</v>
      </c>
      <c r="G148" s="18" t="s">
        <v>213</v>
      </c>
      <c r="H148" s="26" t="s">
        <v>217</v>
      </c>
      <c r="I148" s="18" t="s">
        <v>256</v>
      </c>
      <c r="J148" s="31">
        <v>3</v>
      </c>
      <c r="K148" s="31">
        <v>4</v>
      </c>
      <c r="L148" s="31"/>
      <c r="M148" s="20" t="s">
        <v>233</v>
      </c>
      <c r="N148" s="37">
        <v>4</v>
      </c>
      <c r="O148" s="18"/>
      <c r="P148" s="37"/>
    </row>
    <row r="149" spans="1:16" x14ac:dyDescent="1.1499999999999999">
      <c r="A149" s="21" t="s">
        <v>164</v>
      </c>
      <c r="B149" s="21" t="s">
        <v>12</v>
      </c>
      <c r="C149" s="28" t="s">
        <v>17</v>
      </c>
      <c r="D149" s="21" t="s">
        <v>203</v>
      </c>
      <c r="E149" s="21" t="s">
        <v>262</v>
      </c>
      <c r="F149" s="23" t="s">
        <v>208</v>
      </c>
      <c r="G149" s="21" t="s">
        <v>209</v>
      </c>
      <c r="H149" s="21"/>
      <c r="I149" s="21" t="s">
        <v>257</v>
      </c>
      <c r="J149" s="29">
        <v>1</v>
      </c>
      <c r="K149" s="29">
        <v>2</v>
      </c>
      <c r="L149" s="29"/>
      <c r="M149" s="25" t="s">
        <v>223</v>
      </c>
      <c r="N149" s="37">
        <v>3</v>
      </c>
      <c r="O149" s="21"/>
      <c r="P149" s="37"/>
    </row>
    <row r="150" spans="1:16" ht="42" x14ac:dyDescent="1.1499999999999999">
      <c r="A150" s="18" t="s">
        <v>165</v>
      </c>
      <c r="B150" s="18" t="s">
        <v>12</v>
      </c>
      <c r="C150" s="30" t="s">
        <v>17</v>
      </c>
      <c r="D150" s="18" t="s">
        <v>211</v>
      </c>
      <c r="E150" s="18" t="s">
        <v>262</v>
      </c>
      <c r="F150" s="26" t="s">
        <v>214</v>
      </c>
      <c r="G150" s="18" t="s">
        <v>206</v>
      </c>
      <c r="H150" s="18"/>
      <c r="I150" s="18" t="s">
        <v>259</v>
      </c>
      <c r="J150" s="31">
        <v>1</v>
      </c>
      <c r="K150" s="31">
        <v>2</v>
      </c>
      <c r="L150" s="31"/>
      <c r="M150" s="20" t="s">
        <v>224</v>
      </c>
      <c r="N150" s="37">
        <v>6</v>
      </c>
      <c r="O150" s="18"/>
      <c r="P150" s="37"/>
    </row>
    <row r="151" spans="1:16" x14ac:dyDescent="1.1499999999999999">
      <c r="A151" s="21" t="s">
        <v>166</v>
      </c>
      <c r="B151" s="21" t="s">
        <v>12</v>
      </c>
      <c r="C151" s="28" t="s">
        <v>17</v>
      </c>
      <c r="D151" s="21" t="s">
        <v>211</v>
      </c>
      <c r="E151" s="21" t="s">
        <v>261</v>
      </c>
      <c r="F151" s="23" t="s">
        <v>214</v>
      </c>
      <c r="G151" s="21" t="s">
        <v>215</v>
      </c>
      <c r="H151" s="21"/>
      <c r="I151" s="21" t="s">
        <v>260</v>
      </c>
      <c r="J151" s="29">
        <v>6</v>
      </c>
      <c r="K151" s="29">
        <v>7</v>
      </c>
      <c r="L151" s="29"/>
      <c r="M151" s="25" t="s">
        <v>225</v>
      </c>
      <c r="N151" s="37">
        <v>3</v>
      </c>
      <c r="O151" s="21"/>
      <c r="P151" s="37"/>
    </row>
    <row r="152" spans="1:16" ht="42" x14ac:dyDescent="1.1499999999999999">
      <c r="A152" s="18" t="s">
        <v>167</v>
      </c>
      <c r="B152" s="18" t="s">
        <v>12</v>
      </c>
      <c r="C152" s="30" t="s">
        <v>20</v>
      </c>
      <c r="D152" s="18" t="s">
        <v>211</v>
      </c>
      <c r="E152" s="18" t="s">
        <v>262</v>
      </c>
      <c r="F152" s="26" t="s">
        <v>210</v>
      </c>
      <c r="G152" s="18" t="s">
        <v>213</v>
      </c>
      <c r="H152" s="26" t="s">
        <v>217</v>
      </c>
      <c r="I152" s="18" t="s">
        <v>258</v>
      </c>
      <c r="J152" s="31">
        <v>6</v>
      </c>
      <c r="K152" s="31">
        <v>8</v>
      </c>
      <c r="L152" s="31"/>
      <c r="M152" s="20" t="s">
        <v>226</v>
      </c>
      <c r="N152" s="37" t="s">
        <v>283</v>
      </c>
      <c r="O152" s="18"/>
      <c r="P152" s="37"/>
    </row>
    <row r="153" spans="1:16" ht="42" x14ac:dyDescent="1.1499999999999999">
      <c r="A153" s="21" t="s">
        <v>168</v>
      </c>
      <c r="B153" s="21" t="s">
        <v>12</v>
      </c>
      <c r="C153" s="28" t="s">
        <v>17</v>
      </c>
      <c r="D153" s="21" t="s">
        <v>211</v>
      </c>
      <c r="E153" s="21" t="s">
        <v>262</v>
      </c>
      <c r="F153" s="23" t="s">
        <v>217</v>
      </c>
      <c r="G153" s="21" t="s">
        <v>213</v>
      </c>
      <c r="H153" s="21"/>
      <c r="I153" s="21" t="s">
        <v>249</v>
      </c>
      <c r="J153" s="29">
        <v>4</v>
      </c>
      <c r="K153" s="29">
        <v>9</v>
      </c>
      <c r="L153" s="29"/>
      <c r="M153" s="25" t="s">
        <v>227</v>
      </c>
      <c r="N153" s="37" t="s">
        <v>284</v>
      </c>
      <c r="O153" s="21"/>
      <c r="P153" s="37"/>
    </row>
    <row r="154" spans="1:16" x14ac:dyDescent="1.1499999999999999">
      <c r="A154" s="18" t="s">
        <v>169</v>
      </c>
      <c r="B154" s="18" t="s">
        <v>13</v>
      </c>
      <c r="C154" s="30" t="s">
        <v>42</v>
      </c>
      <c r="D154" s="18" t="s">
        <v>203</v>
      </c>
      <c r="E154" s="18" t="s">
        <v>262</v>
      </c>
      <c r="F154" s="26" t="s">
        <v>217</v>
      </c>
      <c r="G154" s="18" t="s">
        <v>213</v>
      </c>
      <c r="H154" s="18"/>
      <c r="I154" s="18" t="s">
        <v>249</v>
      </c>
      <c r="J154" s="31">
        <v>1</v>
      </c>
      <c r="K154" s="31">
        <v>5</v>
      </c>
      <c r="L154" s="31"/>
      <c r="M154" s="20" t="s">
        <v>228</v>
      </c>
      <c r="N154" s="37">
        <v>1</v>
      </c>
      <c r="O154" s="18"/>
      <c r="P154" s="37"/>
    </row>
    <row r="155" spans="1:16" x14ac:dyDescent="1.1499999999999999">
      <c r="A155" s="21" t="s">
        <v>170</v>
      </c>
      <c r="B155" s="21" t="s">
        <v>13</v>
      </c>
      <c r="C155" s="28" t="s">
        <v>17</v>
      </c>
      <c r="D155" s="21" t="s">
        <v>211</v>
      </c>
      <c r="E155" s="21" t="s">
        <v>262</v>
      </c>
      <c r="F155" s="23" t="s">
        <v>208</v>
      </c>
      <c r="G155" s="21" t="s">
        <v>206</v>
      </c>
      <c r="H155" s="21"/>
      <c r="I155" s="21" t="s">
        <v>254</v>
      </c>
      <c r="J155" s="29">
        <v>3</v>
      </c>
      <c r="K155" s="29">
        <v>7</v>
      </c>
      <c r="L155" s="29"/>
      <c r="M155" s="24" t="s">
        <v>229</v>
      </c>
      <c r="N155" s="37" t="s">
        <v>283</v>
      </c>
      <c r="O155" s="21"/>
      <c r="P155" s="37"/>
    </row>
    <row r="156" spans="1:16" ht="42" x14ac:dyDescent="1.1499999999999999">
      <c r="A156" s="18" t="s">
        <v>171</v>
      </c>
      <c r="B156" s="18" t="s">
        <v>13</v>
      </c>
      <c r="C156" s="30" t="s">
        <v>17</v>
      </c>
      <c r="D156" s="18" t="s">
        <v>203</v>
      </c>
      <c r="E156" s="18" t="s">
        <v>262</v>
      </c>
      <c r="F156" s="26" t="s">
        <v>204</v>
      </c>
      <c r="G156" s="18" t="s">
        <v>205</v>
      </c>
      <c r="H156" s="18" t="s">
        <v>206</v>
      </c>
      <c r="I156" s="18" t="s">
        <v>272</v>
      </c>
      <c r="J156" s="31">
        <v>5</v>
      </c>
      <c r="K156" s="31">
        <v>8</v>
      </c>
      <c r="L156" s="31"/>
      <c r="M156" s="27" t="s">
        <v>230</v>
      </c>
      <c r="N156" s="37">
        <v>2</v>
      </c>
      <c r="O156" s="18"/>
      <c r="P156" s="37"/>
    </row>
    <row r="157" spans="1:16" x14ac:dyDescent="1.1499999999999999">
      <c r="A157" s="21" t="s">
        <v>172</v>
      </c>
      <c r="B157" s="21" t="s">
        <v>13</v>
      </c>
      <c r="C157" s="28" t="s">
        <v>17</v>
      </c>
      <c r="D157" s="21" t="s">
        <v>203</v>
      </c>
      <c r="E157" s="21" t="s">
        <v>261</v>
      </c>
      <c r="F157" s="23" t="s">
        <v>208</v>
      </c>
      <c r="G157" s="21" t="s">
        <v>209</v>
      </c>
      <c r="H157" s="21"/>
      <c r="I157" s="21" t="s">
        <v>254</v>
      </c>
      <c r="J157" s="29">
        <v>5</v>
      </c>
      <c r="K157" s="29">
        <v>7</v>
      </c>
      <c r="L157" s="29"/>
      <c r="M157" s="25" t="s">
        <v>231</v>
      </c>
      <c r="N157" s="37">
        <v>4</v>
      </c>
      <c r="O157" s="21"/>
      <c r="P157" s="37"/>
    </row>
    <row r="158" spans="1:16" ht="42" x14ac:dyDescent="1.1499999999999999">
      <c r="A158" s="18" t="s">
        <v>173</v>
      </c>
      <c r="B158" s="18" t="s">
        <v>13</v>
      </c>
      <c r="C158" s="30" t="s">
        <v>20</v>
      </c>
      <c r="D158" s="18" t="s">
        <v>207</v>
      </c>
      <c r="E158" s="18" t="s">
        <v>262</v>
      </c>
      <c r="F158" s="26" t="s">
        <v>210</v>
      </c>
      <c r="G158" s="18" t="s">
        <v>213</v>
      </c>
      <c r="H158" s="18"/>
      <c r="I158" s="18" t="s">
        <v>255</v>
      </c>
      <c r="J158" s="31">
        <v>3</v>
      </c>
      <c r="K158" s="31">
        <v>4</v>
      </c>
      <c r="L158" s="31"/>
      <c r="M158" s="20" t="s">
        <v>232</v>
      </c>
      <c r="N158" s="37">
        <v>5</v>
      </c>
      <c r="O158" s="18"/>
      <c r="P158" s="37"/>
    </row>
    <row r="159" spans="1:16" x14ac:dyDescent="1.1499999999999999">
      <c r="A159" s="21" t="s">
        <v>174</v>
      </c>
      <c r="B159" s="21" t="s">
        <v>13</v>
      </c>
      <c r="C159" s="28" t="s">
        <v>20</v>
      </c>
      <c r="D159" s="21" t="s">
        <v>203</v>
      </c>
      <c r="E159" s="21" t="s">
        <v>262</v>
      </c>
      <c r="F159" s="23" t="s">
        <v>214</v>
      </c>
      <c r="G159" s="21" t="s">
        <v>206</v>
      </c>
      <c r="H159" s="21"/>
      <c r="I159" s="21" t="s">
        <v>251</v>
      </c>
      <c r="J159" s="29">
        <v>10</v>
      </c>
      <c r="K159" s="29">
        <v>10</v>
      </c>
      <c r="L159" s="29"/>
      <c r="M159" s="25" t="s">
        <v>233</v>
      </c>
      <c r="N159" s="37">
        <v>4</v>
      </c>
      <c r="O159" s="21"/>
      <c r="P159" s="37"/>
    </row>
    <row r="160" spans="1:16" ht="42" x14ac:dyDescent="1.1499999999999999">
      <c r="A160" s="18" t="s">
        <v>175</v>
      </c>
      <c r="B160" s="18" t="s">
        <v>13</v>
      </c>
      <c r="C160" s="30" t="s">
        <v>17</v>
      </c>
      <c r="D160" s="18" t="s">
        <v>216</v>
      </c>
      <c r="E160" s="18" t="s">
        <v>262</v>
      </c>
      <c r="F160" s="26" t="s">
        <v>212</v>
      </c>
      <c r="G160" s="18" t="s">
        <v>206</v>
      </c>
      <c r="H160" s="18"/>
      <c r="I160" s="18" t="s">
        <v>250</v>
      </c>
      <c r="J160" s="31">
        <v>6</v>
      </c>
      <c r="K160" s="31">
        <v>8</v>
      </c>
      <c r="L160" s="31"/>
      <c r="M160" s="20" t="s">
        <v>234</v>
      </c>
      <c r="N160" s="37">
        <v>4</v>
      </c>
      <c r="O160" s="18"/>
      <c r="P160" s="37"/>
    </row>
    <row r="161" spans="1:16" x14ac:dyDescent="1.1499999999999999">
      <c r="A161" s="21" t="s">
        <v>176</v>
      </c>
      <c r="B161" s="21" t="s">
        <v>6</v>
      </c>
      <c r="C161" s="28" t="s">
        <v>17</v>
      </c>
      <c r="D161" s="21" t="s">
        <v>211</v>
      </c>
      <c r="E161" s="21" t="s">
        <v>262</v>
      </c>
      <c r="F161" s="23" t="s">
        <v>214</v>
      </c>
      <c r="G161" s="21" t="s">
        <v>206</v>
      </c>
      <c r="H161" s="21"/>
      <c r="I161" s="21" t="s">
        <v>248</v>
      </c>
      <c r="J161" s="29">
        <v>1</v>
      </c>
      <c r="K161" s="29">
        <v>8</v>
      </c>
      <c r="L161" s="29"/>
      <c r="M161" s="25" t="s">
        <v>219</v>
      </c>
      <c r="N161" s="37">
        <v>1</v>
      </c>
      <c r="O161" s="21"/>
      <c r="P161" s="37"/>
    </row>
    <row r="162" spans="1:16" ht="42" x14ac:dyDescent="1.1499999999999999">
      <c r="A162" s="18" t="s">
        <v>177</v>
      </c>
      <c r="B162" s="18" t="s">
        <v>6</v>
      </c>
      <c r="C162" s="30" t="s">
        <v>17</v>
      </c>
      <c r="D162" s="18" t="s">
        <v>211</v>
      </c>
      <c r="E162" s="18" t="s">
        <v>262</v>
      </c>
      <c r="F162" s="26" t="s">
        <v>214</v>
      </c>
      <c r="G162" s="18" t="s">
        <v>215</v>
      </c>
      <c r="H162" s="18"/>
      <c r="I162" s="18" t="s">
        <v>272</v>
      </c>
      <c r="J162" s="31">
        <v>6</v>
      </c>
      <c r="K162" s="31">
        <v>9</v>
      </c>
      <c r="L162" s="31"/>
      <c r="M162" s="27" t="s">
        <v>220</v>
      </c>
      <c r="N162" s="37">
        <v>2</v>
      </c>
      <c r="O162" s="18"/>
      <c r="P162" s="37"/>
    </row>
    <row r="163" spans="1:16" x14ac:dyDescent="1.1499999999999999">
      <c r="A163" s="21" t="s">
        <v>178</v>
      </c>
      <c r="B163" s="21" t="s">
        <v>6</v>
      </c>
      <c r="C163" s="28" t="s">
        <v>20</v>
      </c>
      <c r="D163" s="21" t="s">
        <v>211</v>
      </c>
      <c r="E163" s="21" t="s">
        <v>262</v>
      </c>
      <c r="F163" s="23" t="s">
        <v>210</v>
      </c>
      <c r="G163" s="21" t="s">
        <v>213</v>
      </c>
      <c r="H163" s="23" t="s">
        <v>217</v>
      </c>
      <c r="I163" s="21" t="s">
        <v>256</v>
      </c>
      <c r="J163" s="29">
        <v>6</v>
      </c>
      <c r="K163" s="29">
        <v>5</v>
      </c>
      <c r="L163" s="29"/>
      <c r="M163" s="25" t="s">
        <v>236</v>
      </c>
      <c r="N163" s="37" t="s">
        <v>285</v>
      </c>
      <c r="O163" s="21"/>
      <c r="P163" s="37"/>
    </row>
    <row r="164" spans="1:16" x14ac:dyDescent="1.1499999999999999">
      <c r="A164" s="18" t="s">
        <v>179</v>
      </c>
      <c r="B164" s="18" t="s">
        <v>6</v>
      </c>
      <c r="C164" s="30" t="s">
        <v>17</v>
      </c>
      <c r="D164" s="18" t="s">
        <v>211</v>
      </c>
      <c r="E164" s="18" t="s">
        <v>262</v>
      </c>
      <c r="F164" s="26" t="s">
        <v>217</v>
      </c>
      <c r="G164" s="18" t="s">
        <v>213</v>
      </c>
      <c r="H164" s="18"/>
      <c r="I164" s="18" t="s">
        <v>257</v>
      </c>
      <c r="J164" s="31">
        <v>4</v>
      </c>
      <c r="K164" s="31">
        <v>7</v>
      </c>
      <c r="L164" s="31"/>
      <c r="M164" s="20" t="s">
        <v>222</v>
      </c>
      <c r="N164" s="37">
        <v>4</v>
      </c>
      <c r="O164" s="18"/>
      <c r="P164" s="37"/>
    </row>
    <row r="165" spans="1:16" x14ac:dyDescent="1.1499999999999999">
      <c r="A165" s="21" t="s">
        <v>180</v>
      </c>
      <c r="B165" s="21" t="s">
        <v>6</v>
      </c>
      <c r="C165" s="28" t="s">
        <v>42</v>
      </c>
      <c r="D165" s="21" t="s">
        <v>203</v>
      </c>
      <c r="E165" s="23" t="s">
        <v>263</v>
      </c>
      <c r="F165" s="23" t="s">
        <v>217</v>
      </c>
      <c r="G165" s="21" t="s">
        <v>213</v>
      </c>
      <c r="H165" s="21"/>
      <c r="I165" s="21" t="s">
        <v>273</v>
      </c>
      <c r="J165" s="29">
        <v>1</v>
      </c>
      <c r="K165" s="29">
        <v>8</v>
      </c>
      <c r="L165" s="29"/>
      <c r="M165" s="25"/>
      <c r="N165" s="37"/>
      <c r="O165" s="21"/>
      <c r="P165" s="37"/>
    </row>
    <row r="166" spans="1:16" ht="42" x14ac:dyDescent="1.1499999999999999">
      <c r="A166" s="18" t="s">
        <v>181</v>
      </c>
      <c r="B166" s="18" t="s">
        <v>6</v>
      </c>
      <c r="C166" s="30" t="s">
        <v>17</v>
      </c>
      <c r="D166" s="18" t="s">
        <v>207</v>
      </c>
      <c r="E166" s="18" t="s">
        <v>261</v>
      </c>
      <c r="F166" s="26" t="s">
        <v>208</v>
      </c>
      <c r="G166" s="18" t="s">
        <v>206</v>
      </c>
      <c r="H166" s="18"/>
      <c r="I166" s="18" t="s">
        <v>248</v>
      </c>
      <c r="J166" s="31">
        <v>3</v>
      </c>
      <c r="K166" s="31">
        <v>7</v>
      </c>
      <c r="L166" s="31"/>
      <c r="M166" s="20" t="s">
        <v>232</v>
      </c>
      <c r="N166" s="37">
        <v>5</v>
      </c>
      <c r="O166" s="18"/>
      <c r="P166" s="37"/>
    </row>
    <row r="167" spans="1:16" x14ac:dyDescent="1.1499999999999999">
      <c r="A167" s="21" t="s">
        <v>182</v>
      </c>
      <c r="B167" s="21" t="s">
        <v>6</v>
      </c>
      <c r="C167" s="28" t="s">
        <v>17</v>
      </c>
      <c r="D167" s="21" t="s">
        <v>203</v>
      </c>
      <c r="E167" s="21" t="s">
        <v>262</v>
      </c>
      <c r="F167" s="23" t="s">
        <v>204</v>
      </c>
      <c r="G167" s="21" t="s">
        <v>205</v>
      </c>
      <c r="H167" s="21" t="s">
        <v>206</v>
      </c>
      <c r="I167" s="21" t="s">
        <v>258</v>
      </c>
      <c r="J167" s="29">
        <v>5</v>
      </c>
      <c r="K167" s="29">
        <v>4</v>
      </c>
      <c r="L167" s="29"/>
      <c r="M167" s="25" t="s">
        <v>233</v>
      </c>
      <c r="N167" s="37">
        <v>4</v>
      </c>
      <c r="O167" s="21"/>
      <c r="P167" s="37"/>
    </row>
    <row r="168" spans="1:16" x14ac:dyDescent="1.1499999999999999">
      <c r="A168" s="18" t="s">
        <v>183</v>
      </c>
      <c r="B168" s="18" t="s">
        <v>6</v>
      </c>
      <c r="C168" s="30" t="s">
        <v>17</v>
      </c>
      <c r="D168" s="18" t="s">
        <v>211</v>
      </c>
      <c r="E168" s="26" t="s">
        <v>263</v>
      </c>
      <c r="F168" s="26" t="s">
        <v>208</v>
      </c>
      <c r="G168" s="18" t="s">
        <v>209</v>
      </c>
      <c r="H168" s="18"/>
      <c r="I168" s="18" t="s">
        <v>249</v>
      </c>
      <c r="J168" s="31">
        <v>5</v>
      </c>
      <c r="K168" s="31">
        <v>10</v>
      </c>
      <c r="L168" s="31"/>
      <c r="M168" s="20" t="s">
        <v>223</v>
      </c>
      <c r="N168" s="37">
        <v>3</v>
      </c>
      <c r="O168" s="18"/>
      <c r="P168" s="37"/>
    </row>
    <row r="169" spans="1:16" ht="42" x14ac:dyDescent="1.1499999999999999">
      <c r="A169" s="21" t="s">
        <v>184</v>
      </c>
      <c r="B169" s="21" t="s">
        <v>6</v>
      </c>
      <c r="C169" s="28" t="s">
        <v>20</v>
      </c>
      <c r="D169" s="21" t="s">
        <v>211</v>
      </c>
      <c r="E169" s="21" t="s">
        <v>262</v>
      </c>
      <c r="F169" s="23" t="s">
        <v>210</v>
      </c>
      <c r="G169" s="21" t="s">
        <v>213</v>
      </c>
      <c r="H169" s="21"/>
      <c r="I169" s="21" t="s">
        <v>273</v>
      </c>
      <c r="J169" s="29">
        <v>3</v>
      </c>
      <c r="K169" s="29">
        <v>8</v>
      </c>
      <c r="L169" s="29"/>
      <c r="M169" s="25" t="s">
        <v>224</v>
      </c>
      <c r="N169" s="37">
        <v>6</v>
      </c>
      <c r="O169" s="21"/>
      <c r="P169" s="37"/>
    </row>
    <row r="170" spans="1:16" x14ac:dyDescent="1.1499999999999999">
      <c r="A170" s="18" t="s">
        <v>185</v>
      </c>
      <c r="B170" s="18" t="s">
        <v>6</v>
      </c>
      <c r="C170" s="30" t="s">
        <v>20</v>
      </c>
      <c r="D170" s="18" t="s">
        <v>203</v>
      </c>
      <c r="E170" s="18" t="s">
        <v>262</v>
      </c>
      <c r="F170" s="26" t="s">
        <v>214</v>
      </c>
      <c r="G170" s="18" t="s">
        <v>206</v>
      </c>
      <c r="H170" s="18"/>
      <c r="I170" s="18" t="s">
        <v>248</v>
      </c>
      <c r="J170" s="31">
        <v>10</v>
      </c>
      <c r="K170" s="31">
        <v>9</v>
      </c>
      <c r="L170" s="31"/>
      <c r="M170" s="20" t="s">
        <v>225</v>
      </c>
      <c r="N170" s="37">
        <v>3</v>
      </c>
      <c r="O170" s="18"/>
      <c r="P170" s="37"/>
    </row>
    <row r="171" spans="1:16" ht="42" x14ac:dyDescent="1.1499999999999999">
      <c r="A171" s="21" t="s">
        <v>186</v>
      </c>
      <c r="B171" s="21" t="s">
        <v>6</v>
      </c>
      <c r="C171" s="28" t="s">
        <v>17</v>
      </c>
      <c r="D171" s="21" t="s">
        <v>216</v>
      </c>
      <c r="E171" s="21" t="s">
        <v>261</v>
      </c>
      <c r="F171" s="23" t="s">
        <v>212</v>
      </c>
      <c r="G171" s="21" t="s">
        <v>206</v>
      </c>
      <c r="H171" s="21"/>
      <c r="I171" s="21" t="s">
        <v>269</v>
      </c>
      <c r="J171" s="29">
        <v>6</v>
      </c>
      <c r="K171" s="29">
        <v>5</v>
      </c>
      <c r="L171" s="29"/>
      <c r="M171" s="25" t="s">
        <v>226</v>
      </c>
      <c r="N171" s="37" t="s">
        <v>283</v>
      </c>
      <c r="O171" s="21"/>
      <c r="P171" s="37"/>
    </row>
    <row r="172" spans="1:16" ht="42" x14ac:dyDescent="1.1499999999999999">
      <c r="A172" s="18" t="s">
        <v>187</v>
      </c>
      <c r="B172" s="18" t="s">
        <v>6</v>
      </c>
      <c r="C172" s="30" t="s">
        <v>17</v>
      </c>
      <c r="D172" s="18" t="s">
        <v>211</v>
      </c>
      <c r="E172" s="18" t="s">
        <v>261</v>
      </c>
      <c r="F172" s="26" t="s">
        <v>214</v>
      </c>
      <c r="G172" s="18" t="s">
        <v>206</v>
      </c>
      <c r="H172" s="18"/>
      <c r="I172" s="18" t="s">
        <v>250</v>
      </c>
      <c r="J172" s="31">
        <v>1</v>
      </c>
      <c r="K172" s="31">
        <v>7</v>
      </c>
      <c r="L172" s="31"/>
      <c r="M172" s="20" t="s">
        <v>227</v>
      </c>
      <c r="N172" s="37" t="s">
        <v>284</v>
      </c>
      <c r="O172" s="18"/>
      <c r="P172" s="37"/>
    </row>
    <row r="173" spans="1:16" x14ac:dyDescent="1.1499999999999999">
      <c r="A173" s="21" t="s">
        <v>188</v>
      </c>
      <c r="B173" s="21" t="s">
        <v>10</v>
      </c>
      <c r="C173" s="28" t="s">
        <v>17</v>
      </c>
      <c r="D173" s="21" t="s">
        <v>211</v>
      </c>
      <c r="E173" s="21" t="s">
        <v>262</v>
      </c>
      <c r="F173" s="23" t="s">
        <v>214</v>
      </c>
      <c r="G173" s="21" t="s">
        <v>215</v>
      </c>
      <c r="H173" s="21"/>
      <c r="I173" s="21" t="s">
        <v>251</v>
      </c>
      <c r="J173" s="29">
        <v>6</v>
      </c>
      <c r="K173" s="29">
        <v>8</v>
      </c>
      <c r="L173" s="29"/>
      <c r="M173" s="25" t="s">
        <v>228</v>
      </c>
      <c r="N173" s="37">
        <v>1</v>
      </c>
      <c r="O173" s="21"/>
      <c r="P173" s="37"/>
    </row>
    <row r="174" spans="1:16" x14ac:dyDescent="1.1499999999999999">
      <c r="A174" s="18" t="s">
        <v>189</v>
      </c>
      <c r="B174" s="18" t="s">
        <v>10</v>
      </c>
      <c r="C174" s="30" t="s">
        <v>20</v>
      </c>
      <c r="D174" s="18" t="s">
        <v>211</v>
      </c>
      <c r="E174" s="18" t="s">
        <v>261</v>
      </c>
      <c r="F174" s="26" t="s">
        <v>210</v>
      </c>
      <c r="G174" s="18" t="s">
        <v>213</v>
      </c>
      <c r="H174" s="26" t="s">
        <v>217</v>
      </c>
      <c r="I174" s="18" t="s">
        <v>270</v>
      </c>
      <c r="J174" s="31">
        <v>6</v>
      </c>
      <c r="K174" s="31">
        <v>7</v>
      </c>
      <c r="L174" s="31"/>
      <c r="M174" s="27" t="s">
        <v>229</v>
      </c>
      <c r="N174" s="37" t="s">
        <v>283</v>
      </c>
      <c r="O174" s="18"/>
      <c r="P174" s="37"/>
    </row>
    <row r="175" spans="1:16" ht="42" x14ac:dyDescent="1.1499999999999999">
      <c r="A175" s="21" t="s">
        <v>190</v>
      </c>
      <c r="B175" s="21" t="s">
        <v>10</v>
      </c>
      <c r="C175" s="28" t="s">
        <v>17</v>
      </c>
      <c r="D175" s="21" t="s">
        <v>211</v>
      </c>
      <c r="E175" s="21" t="s">
        <v>261</v>
      </c>
      <c r="F175" s="23" t="s">
        <v>217</v>
      </c>
      <c r="G175" s="21" t="s">
        <v>213</v>
      </c>
      <c r="H175" s="21"/>
      <c r="I175" s="21" t="s">
        <v>252</v>
      </c>
      <c r="J175" s="29">
        <v>4</v>
      </c>
      <c r="K175" s="29">
        <v>4</v>
      </c>
      <c r="L175" s="29"/>
      <c r="M175" s="24" t="s">
        <v>230</v>
      </c>
      <c r="N175" s="37">
        <v>2</v>
      </c>
      <c r="O175" s="21"/>
      <c r="P175" s="37"/>
    </row>
    <row r="176" spans="1:16" x14ac:dyDescent="1.1499999999999999">
      <c r="A176" s="18" t="s">
        <v>191</v>
      </c>
      <c r="B176" s="18" t="s">
        <v>10</v>
      </c>
      <c r="C176" s="30" t="s">
        <v>42</v>
      </c>
      <c r="D176" s="18" t="s">
        <v>203</v>
      </c>
      <c r="E176" s="26" t="s">
        <v>263</v>
      </c>
      <c r="F176" s="26" t="s">
        <v>217</v>
      </c>
      <c r="G176" s="18" t="s">
        <v>213</v>
      </c>
      <c r="H176" s="18"/>
      <c r="I176" s="18" t="s">
        <v>250</v>
      </c>
      <c r="J176" s="31">
        <v>1</v>
      </c>
      <c r="K176" s="31">
        <v>10</v>
      </c>
      <c r="L176" s="31"/>
      <c r="M176" s="20" t="s">
        <v>231</v>
      </c>
      <c r="N176" s="37">
        <v>4</v>
      </c>
      <c r="O176" s="18"/>
      <c r="P176" s="37"/>
    </row>
    <row r="177" spans="1:16" ht="42" x14ac:dyDescent="1.1499999999999999">
      <c r="A177" s="21" t="s">
        <v>192</v>
      </c>
      <c r="B177" s="21" t="s">
        <v>10</v>
      </c>
      <c r="C177" s="28" t="s">
        <v>17</v>
      </c>
      <c r="D177" s="21" t="s">
        <v>211</v>
      </c>
      <c r="E177" s="21" t="s">
        <v>262</v>
      </c>
      <c r="F177" s="23" t="s">
        <v>208</v>
      </c>
      <c r="G177" s="21" t="s">
        <v>206</v>
      </c>
      <c r="H177" s="21"/>
      <c r="I177" s="21" t="s">
        <v>248</v>
      </c>
      <c r="J177" s="29">
        <v>3</v>
      </c>
      <c r="K177" s="29">
        <v>8</v>
      </c>
      <c r="L177" s="29"/>
      <c r="M177" s="25" t="s">
        <v>232</v>
      </c>
      <c r="N177" s="37">
        <v>5</v>
      </c>
      <c r="O177" s="21"/>
      <c r="P177" s="37"/>
    </row>
    <row r="178" spans="1:16" x14ac:dyDescent="1.1499999999999999">
      <c r="A178" s="18" t="s">
        <v>193</v>
      </c>
      <c r="B178" s="18" t="s">
        <v>10</v>
      </c>
      <c r="C178" s="30" t="s">
        <v>17</v>
      </c>
      <c r="D178" s="18" t="s">
        <v>203</v>
      </c>
      <c r="E178" s="18" t="s">
        <v>262</v>
      </c>
      <c r="F178" s="26" t="s">
        <v>204</v>
      </c>
      <c r="G178" s="18" t="s">
        <v>205</v>
      </c>
      <c r="H178" s="18" t="s">
        <v>206</v>
      </c>
      <c r="I178" s="18" t="s">
        <v>272</v>
      </c>
      <c r="J178" s="31">
        <v>5</v>
      </c>
      <c r="K178" s="31">
        <v>9</v>
      </c>
      <c r="L178" s="31"/>
      <c r="M178" s="20" t="s">
        <v>233</v>
      </c>
      <c r="N178" s="37">
        <v>4</v>
      </c>
      <c r="O178" s="18"/>
      <c r="P178" s="37"/>
    </row>
    <row r="179" spans="1:16" ht="42" x14ac:dyDescent="1.1499999999999999">
      <c r="A179" s="21" t="s">
        <v>194</v>
      </c>
      <c r="B179" s="21" t="s">
        <v>10</v>
      </c>
      <c r="C179" s="28" t="s">
        <v>17</v>
      </c>
      <c r="D179" s="21" t="s">
        <v>211</v>
      </c>
      <c r="E179" s="21" t="s">
        <v>262</v>
      </c>
      <c r="F179" s="23" t="s">
        <v>208</v>
      </c>
      <c r="G179" s="21" t="s">
        <v>209</v>
      </c>
      <c r="H179" s="21"/>
      <c r="I179" s="21" t="s">
        <v>256</v>
      </c>
      <c r="J179" s="29">
        <v>5</v>
      </c>
      <c r="K179" s="29">
        <v>5</v>
      </c>
      <c r="L179" s="29"/>
      <c r="M179" s="25" t="s">
        <v>234</v>
      </c>
      <c r="N179" s="37">
        <v>4</v>
      </c>
      <c r="O179" s="21"/>
      <c r="P179" s="37"/>
    </row>
    <row r="180" spans="1:16" x14ac:dyDescent="1.1499999999999999">
      <c r="P180" s="37"/>
    </row>
    <row r="181" spans="1:16" x14ac:dyDescent="1.1499999999999999">
      <c r="P181" s="37"/>
    </row>
    <row r="182" spans="1:16" x14ac:dyDescent="1.1499999999999999">
      <c r="P182" s="37"/>
    </row>
    <row r="183" spans="1:16" x14ac:dyDescent="1.1499999999999999">
      <c r="P183" s="37"/>
    </row>
    <row r="184" spans="1:16" x14ac:dyDescent="1.1499999999999999">
      <c r="P184" s="37"/>
    </row>
    <row r="185" spans="1:16" x14ac:dyDescent="1.1499999999999999">
      <c r="P185" s="37"/>
    </row>
    <row r="186" spans="1:16" x14ac:dyDescent="1.1499999999999999">
      <c r="P186" s="37"/>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3F363-A87D-42C0-B7F5-6C76FB0594D6}">
  <dimension ref="A1:K179"/>
  <sheetViews>
    <sheetView workbookViewId="0">
      <selection activeCell="G180" sqref="G180"/>
    </sheetView>
  </sheetViews>
  <sheetFormatPr defaultRowHeight="21" x14ac:dyDescent="1.1499999999999999"/>
  <cols>
    <col min="1" max="1" width="9.33203125" customWidth="1"/>
    <col min="2" max="2" width="18.71875" bestFit="1" customWidth="1"/>
    <col min="3" max="3" width="11.5546875" customWidth="1"/>
    <col min="4" max="4" width="16.83203125" customWidth="1"/>
    <col min="11" max="11" width="12.109375" customWidth="1"/>
    <col min="12" max="12" width="5.77734375" customWidth="1"/>
    <col min="13" max="13" width="22.1640625" customWidth="1"/>
  </cols>
  <sheetData>
    <row r="1" spans="1:11" x14ac:dyDescent="1.1499999999999999">
      <c r="A1" t="s">
        <v>14</v>
      </c>
      <c r="B1" t="s">
        <v>4</v>
      </c>
      <c r="C1" t="s">
        <v>274</v>
      </c>
      <c r="D1" t="s">
        <v>275</v>
      </c>
      <c r="E1" t="s">
        <v>276</v>
      </c>
      <c r="F1" t="s">
        <v>265</v>
      </c>
      <c r="G1" t="s">
        <v>266</v>
      </c>
      <c r="H1" t="s">
        <v>277</v>
      </c>
      <c r="I1" t="s">
        <v>278</v>
      </c>
      <c r="J1" t="s">
        <v>279</v>
      </c>
      <c r="K1" t="s">
        <v>280</v>
      </c>
    </row>
    <row r="2" spans="1:11" x14ac:dyDescent="1.1499999999999999">
      <c r="A2" t="s">
        <v>16</v>
      </c>
      <c r="B2" t="s">
        <v>5</v>
      </c>
      <c r="C2" t="s">
        <v>274</v>
      </c>
      <c r="F2" t="s">
        <v>265</v>
      </c>
      <c r="G2" t="s">
        <v>266</v>
      </c>
    </row>
    <row r="3" spans="1:11" x14ac:dyDescent="1.1499999999999999">
      <c r="A3" t="s">
        <v>18</v>
      </c>
      <c r="B3" t="s">
        <v>5</v>
      </c>
      <c r="D3" t="s">
        <v>275</v>
      </c>
      <c r="G3" t="s">
        <v>266</v>
      </c>
    </row>
    <row r="4" spans="1:11" x14ac:dyDescent="1.1499999999999999">
      <c r="A4" t="s">
        <v>19</v>
      </c>
      <c r="B4" t="s">
        <v>5</v>
      </c>
      <c r="G4" t="s">
        <v>266</v>
      </c>
    </row>
    <row r="5" spans="1:11" x14ac:dyDescent="1.1499999999999999">
      <c r="A5" t="s">
        <v>21</v>
      </c>
      <c r="B5" t="s">
        <v>5</v>
      </c>
      <c r="C5" t="s">
        <v>274</v>
      </c>
    </row>
    <row r="6" spans="1:11" x14ac:dyDescent="1.1499999999999999">
      <c r="A6" t="s">
        <v>22</v>
      </c>
      <c r="B6" t="s">
        <v>5</v>
      </c>
      <c r="D6" t="s">
        <v>275</v>
      </c>
    </row>
    <row r="7" spans="1:11" x14ac:dyDescent="1.1499999999999999">
      <c r="A7" t="s">
        <v>23</v>
      </c>
      <c r="B7" t="s">
        <v>8</v>
      </c>
      <c r="F7" t="s">
        <v>265</v>
      </c>
    </row>
    <row r="8" spans="1:11" x14ac:dyDescent="1.1499999999999999">
      <c r="A8" t="s">
        <v>24</v>
      </c>
      <c r="B8" t="s">
        <v>8</v>
      </c>
      <c r="C8" t="s">
        <v>274</v>
      </c>
      <c r="G8" t="s">
        <v>266</v>
      </c>
    </row>
    <row r="9" spans="1:11" x14ac:dyDescent="1.1499999999999999">
      <c r="A9" t="s">
        <v>25</v>
      </c>
      <c r="B9" t="s">
        <v>8</v>
      </c>
      <c r="D9" t="s">
        <v>275</v>
      </c>
      <c r="G9" t="s">
        <v>266</v>
      </c>
    </row>
    <row r="10" spans="1:11" x14ac:dyDescent="1.1499999999999999">
      <c r="A10" t="s">
        <v>26</v>
      </c>
      <c r="B10" t="s">
        <v>8</v>
      </c>
      <c r="F10" t="s">
        <v>265</v>
      </c>
      <c r="K10" t="s">
        <v>280</v>
      </c>
    </row>
    <row r="11" spans="1:11" x14ac:dyDescent="1.1499999999999999">
      <c r="A11" t="s">
        <v>27</v>
      </c>
      <c r="B11" t="s">
        <v>8</v>
      </c>
      <c r="C11" t="s">
        <v>274</v>
      </c>
      <c r="H11" t="s">
        <v>277</v>
      </c>
    </row>
    <row r="12" spans="1:11" x14ac:dyDescent="1.1499999999999999">
      <c r="A12" t="s">
        <v>28</v>
      </c>
      <c r="B12" t="s">
        <v>8</v>
      </c>
      <c r="D12" t="s">
        <v>275</v>
      </c>
    </row>
    <row r="13" spans="1:11" x14ac:dyDescent="1.1499999999999999">
      <c r="A13" t="s">
        <v>29</v>
      </c>
      <c r="B13" t="s">
        <v>8</v>
      </c>
      <c r="G13" t="s">
        <v>266</v>
      </c>
    </row>
    <row r="14" spans="1:11" x14ac:dyDescent="1.1499999999999999">
      <c r="A14" t="s">
        <v>30</v>
      </c>
      <c r="B14" t="s">
        <v>8</v>
      </c>
      <c r="D14" t="s">
        <v>275</v>
      </c>
      <c r="E14" t="s">
        <v>276</v>
      </c>
      <c r="G14" t="s">
        <v>266</v>
      </c>
    </row>
    <row r="15" spans="1:11" x14ac:dyDescent="1.1499999999999999">
      <c r="A15" t="s">
        <v>31</v>
      </c>
      <c r="B15" t="s">
        <v>8</v>
      </c>
      <c r="C15" t="s">
        <v>274</v>
      </c>
      <c r="D15" t="s">
        <v>275</v>
      </c>
      <c r="G15" t="s">
        <v>266</v>
      </c>
    </row>
    <row r="16" spans="1:11" x14ac:dyDescent="1.1499999999999999">
      <c r="A16" t="s">
        <v>32</v>
      </c>
      <c r="B16" t="s">
        <v>8</v>
      </c>
      <c r="D16" t="s">
        <v>275</v>
      </c>
      <c r="E16" t="s">
        <v>276</v>
      </c>
      <c r="G16" t="s">
        <v>266</v>
      </c>
    </row>
    <row r="17" spans="1:9" x14ac:dyDescent="1.1499999999999999">
      <c r="A17" t="s">
        <v>33</v>
      </c>
      <c r="B17" t="s">
        <v>9</v>
      </c>
      <c r="E17" t="s">
        <v>276</v>
      </c>
      <c r="F17" t="s">
        <v>265</v>
      </c>
    </row>
    <row r="18" spans="1:9" x14ac:dyDescent="1.1499999999999999">
      <c r="A18" t="s">
        <v>34</v>
      </c>
      <c r="B18" t="s">
        <v>9</v>
      </c>
      <c r="F18" t="s">
        <v>265</v>
      </c>
    </row>
    <row r="19" spans="1:9" x14ac:dyDescent="1.1499999999999999">
      <c r="A19" t="s">
        <v>35</v>
      </c>
      <c r="B19" t="s">
        <v>9</v>
      </c>
      <c r="D19" t="s">
        <v>275</v>
      </c>
    </row>
    <row r="20" spans="1:9" x14ac:dyDescent="1.1499999999999999">
      <c r="A20" t="s">
        <v>36</v>
      </c>
      <c r="B20" t="s">
        <v>9</v>
      </c>
      <c r="D20" t="s">
        <v>275</v>
      </c>
      <c r="G20" t="s">
        <v>266</v>
      </c>
    </row>
    <row r="21" spans="1:9" x14ac:dyDescent="1.1499999999999999">
      <c r="A21" t="s">
        <v>37</v>
      </c>
      <c r="B21" t="s">
        <v>9</v>
      </c>
      <c r="C21" t="s">
        <v>274</v>
      </c>
      <c r="D21" t="s">
        <v>275</v>
      </c>
      <c r="F21" t="s">
        <v>265</v>
      </c>
    </row>
    <row r="22" spans="1:9" x14ac:dyDescent="1.1499999999999999">
      <c r="A22" t="s">
        <v>38</v>
      </c>
      <c r="B22" t="s">
        <v>9</v>
      </c>
      <c r="E22" t="s">
        <v>276</v>
      </c>
      <c r="F22" t="s">
        <v>265</v>
      </c>
    </row>
    <row r="23" spans="1:9" x14ac:dyDescent="1.1499999999999999">
      <c r="A23" t="s">
        <v>39</v>
      </c>
      <c r="B23" t="s">
        <v>11</v>
      </c>
      <c r="D23" t="s">
        <v>275</v>
      </c>
      <c r="E23" t="s">
        <v>276</v>
      </c>
    </row>
    <row r="24" spans="1:9" x14ac:dyDescent="1.1499999999999999">
      <c r="A24" t="s">
        <v>40</v>
      </c>
      <c r="B24" t="s">
        <v>11</v>
      </c>
      <c r="D24" t="s">
        <v>275</v>
      </c>
    </row>
    <row r="25" spans="1:9" x14ac:dyDescent="1.1499999999999999">
      <c r="A25" t="s">
        <v>41</v>
      </c>
      <c r="B25" t="s">
        <v>11</v>
      </c>
      <c r="D25" t="s">
        <v>275</v>
      </c>
    </row>
    <row r="26" spans="1:9" x14ac:dyDescent="1.1499999999999999">
      <c r="A26" t="s">
        <v>43</v>
      </c>
      <c r="B26" t="s">
        <v>11</v>
      </c>
      <c r="E26" t="s">
        <v>276</v>
      </c>
      <c r="I26" t="s">
        <v>278</v>
      </c>
    </row>
    <row r="27" spans="1:9" x14ac:dyDescent="1.1499999999999999">
      <c r="A27" t="s">
        <v>44</v>
      </c>
      <c r="B27" t="s">
        <v>11</v>
      </c>
      <c r="G27" t="s">
        <v>266</v>
      </c>
    </row>
    <row r="28" spans="1:9" x14ac:dyDescent="1.1499999999999999">
      <c r="A28" t="s">
        <v>45</v>
      </c>
      <c r="B28" t="s">
        <v>11</v>
      </c>
      <c r="C28" t="s">
        <v>274</v>
      </c>
      <c r="D28" t="s">
        <v>275</v>
      </c>
    </row>
    <row r="29" spans="1:9" x14ac:dyDescent="1.1499999999999999">
      <c r="A29" t="s">
        <v>46</v>
      </c>
      <c r="B29" t="s">
        <v>12</v>
      </c>
      <c r="D29" t="s">
        <v>275</v>
      </c>
      <c r="G29" t="s">
        <v>266</v>
      </c>
    </row>
    <row r="30" spans="1:9" x14ac:dyDescent="1.1499999999999999">
      <c r="A30" t="s">
        <v>47</v>
      </c>
      <c r="B30" t="s">
        <v>12</v>
      </c>
      <c r="C30" t="s">
        <v>274</v>
      </c>
    </row>
    <row r="31" spans="1:9" x14ac:dyDescent="1.1499999999999999">
      <c r="A31" t="s">
        <v>48</v>
      </c>
      <c r="B31" t="s">
        <v>12</v>
      </c>
      <c r="D31" t="s">
        <v>275</v>
      </c>
    </row>
    <row r="32" spans="1:9" x14ac:dyDescent="1.1499999999999999">
      <c r="A32" t="s">
        <v>49</v>
      </c>
      <c r="B32" t="s">
        <v>12</v>
      </c>
      <c r="F32" s="35" t="s">
        <v>265</v>
      </c>
    </row>
    <row r="33" spans="1:11" x14ac:dyDescent="1.1499999999999999">
      <c r="A33" t="s">
        <v>50</v>
      </c>
      <c r="B33" t="s">
        <v>12</v>
      </c>
      <c r="C33" t="s">
        <v>274</v>
      </c>
      <c r="G33" t="s">
        <v>266</v>
      </c>
    </row>
    <row r="34" spans="1:11" x14ac:dyDescent="1.1499999999999999">
      <c r="A34" t="s">
        <v>51</v>
      </c>
      <c r="B34" t="s">
        <v>12</v>
      </c>
      <c r="D34" t="s">
        <v>275</v>
      </c>
      <c r="G34" t="s">
        <v>266</v>
      </c>
    </row>
    <row r="35" spans="1:11" x14ac:dyDescent="1.1499999999999999">
      <c r="A35" t="s">
        <v>52</v>
      </c>
      <c r="B35" t="s">
        <v>12</v>
      </c>
      <c r="F35" t="s">
        <v>265</v>
      </c>
      <c r="K35" t="s">
        <v>280</v>
      </c>
    </row>
    <row r="36" spans="1:11" x14ac:dyDescent="1.1499999999999999">
      <c r="A36" t="s">
        <v>53</v>
      </c>
      <c r="B36" t="s">
        <v>12</v>
      </c>
      <c r="C36" t="s">
        <v>274</v>
      </c>
      <c r="H36" t="s">
        <v>277</v>
      </c>
    </row>
    <row r="37" spans="1:11" x14ac:dyDescent="1.1499999999999999">
      <c r="A37" t="s">
        <v>54</v>
      </c>
      <c r="B37" t="s">
        <v>12</v>
      </c>
      <c r="D37" t="s">
        <v>275</v>
      </c>
    </row>
    <row r="38" spans="1:11" x14ac:dyDescent="1.1499999999999999">
      <c r="A38" t="s">
        <v>55</v>
      </c>
      <c r="B38" t="s">
        <v>13</v>
      </c>
      <c r="G38" t="s">
        <v>266</v>
      </c>
    </row>
    <row r="39" spans="1:11" x14ac:dyDescent="1.1499999999999999">
      <c r="A39" t="s">
        <v>56</v>
      </c>
      <c r="B39" t="s">
        <v>13</v>
      </c>
      <c r="D39" t="s">
        <v>275</v>
      </c>
      <c r="E39" t="s">
        <v>276</v>
      </c>
      <c r="G39" t="s">
        <v>266</v>
      </c>
    </row>
    <row r="40" spans="1:11" x14ac:dyDescent="1.1499999999999999">
      <c r="A40" t="s">
        <v>57</v>
      </c>
      <c r="B40" t="s">
        <v>13</v>
      </c>
      <c r="C40" t="s">
        <v>274</v>
      </c>
      <c r="D40" t="s">
        <v>275</v>
      </c>
      <c r="G40" t="s">
        <v>266</v>
      </c>
    </row>
    <row r="41" spans="1:11" x14ac:dyDescent="1.1499999999999999">
      <c r="A41" t="s">
        <v>58</v>
      </c>
      <c r="B41" t="s">
        <v>13</v>
      </c>
      <c r="D41" t="s">
        <v>275</v>
      </c>
      <c r="E41" t="s">
        <v>276</v>
      </c>
      <c r="G41" t="s">
        <v>266</v>
      </c>
    </row>
    <row r="42" spans="1:11" x14ac:dyDescent="1.1499999999999999">
      <c r="A42" t="s">
        <v>59</v>
      </c>
      <c r="B42" t="s">
        <v>13</v>
      </c>
      <c r="E42" t="s">
        <v>276</v>
      </c>
      <c r="F42" t="s">
        <v>265</v>
      </c>
    </row>
    <row r="43" spans="1:11" x14ac:dyDescent="1.1499999999999999">
      <c r="A43" t="s">
        <v>60</v>
      </c>
      <c r="B43" t="s">
        <v>13</v>
      </c>
      <c r="F43" t="s">
        <v>265</v>
      </c>
    </row>
    <row r="44" spans="1:11" x14ac:dyDescent="1.1499999999999999">
      <c r="A44" t="s">
        <v>61</v>
      </c>
      <c r="B44" t="s">
        <v>13</v>
      </c>
      <c r="D44" t="s">
        <v>275</v>
      </c>
    </row>
    <row r="45" spans="1:11" x14ac:dyDescent="1.1499999999999999">
      <c r="A45" t="s">
        <v>62</v>
      </c>
      <c r="B45" t="s">
        <v>5</v>
      </c>
      <c r="D45" t="s">
        <v>275</v>
      </c>
      <c r="G45" t="s">
        <v>266</v>
      </c>
    </row>
    <row r="46" spans="1:11" x14ac:dyDescent="1.1499999999999999">
      <c r="A46" t="s">
        <v>63</v>
      </c>
      <c r="B46" t="s">
        <v>5</v>
      </c>
      <c r="C46" t="s">
        <v>274</v>
      </c>
      <c r="D46" t="s">
        <v>275</v>
      </c>
      <c r="G46" t="s">
        <v>266</v>
      </c>
    </row>
    <row r="47" spans="1:11" x14ac:dyDescent="1.1499999999999999">
      <c r="A47" t="s">
        <v>64</v>
      </c>
      <c r="B47" t="s">
        <v>5</v>
      </c>
      <c r="E47" t="s">
        <v>276</v>
      </c>
      <c r="F47" t="s">
        <v>265</v>
      </c>
    </row>
    <row r="48" spans="1:11" x14ac:dyDescent="1.1499999999999999">
      <c r="A48" t="s">
        <v>65</v>
      </c>
      <c r="B48" t="s">
        <v>5</v>
      </c>
      <c r="D48" t="s">
        <v>275</v>
      </c>
      <c r="E48" t="s">
        <v>276</v>
      </c>
    </row>
    <row r="49" spans="1:9" x14ac:dyDescent="1.1499999999999999">
      <c r="A49" t="s">
        <v>66</v>
      </c>
      <c r="B49" t="s">
        <v>5</v>
      </c>
      <c r="D49" t="s">
        <v>275</v>
      </c>
    </row>
    <row r="50" spans="1:9" x14ac:dyDescent="1.1499999999999999">
      <c r="A50" t="s">
        <v>67</v>
      </c>
      <c r="B50" t="s">
        <v>7</v>
      </c>
      <c r="D50" t="s">
        <v>275</v>
      </c>
    </row>
    <row r="51" spans="1:9" x14ac:dyDescent="1.1499999999999999">
      <c r="A51" t="s">
        <v>68</v>
      </c>
      <c r="B51" t="s">
        <v>7</v>
      </c>
      <c r="E51" t="s">
        <v>276</v>
      </c>
      <c r="I51" t="s">
        <v>278</v>
      </c>
    </row>
    <row r="52" spans="1:9" x14ac:dyDescent="1.1499999999999999">
      <c r="A52" t="s">
        <v>69</v>
      </c>
      <c r="B52" t="s">
        <v>7</v>
      </c>
      <c r="G52" t="s">
        <v>266</v>
      </c>
    </row>
    <row r="53" spans="1:9" x14ac:dyDescent="1.1499999999999999">
      <c r="A53" t="s">
        <v>70</v>
      </c>
      <c r="B53" t="s">
        <v>7</v>
      </c>
      <c r="G53" t="s">
        <v>266</v>
      </c>
    </row>
    <row r="54" spans="1:9" x14ac:dyDescent="1.1499999999999999">
      <c r="A54" t="s">
        <v>71</v>
      </c>
      <c r="B54" t="s">
        <v>7</v>
      </c>
      <c r="D54" t="s">
        <v>275</v>
      </c>
      <c r="E54" t="s">
        <v>276</v>
      </c>
      <c r="G54" t="s">
        <v>266</v>
      </c>
    </row>
    <row r="55" spans="1:9" x14ac:dyDescent="1.1499999999999999">
      <c r="A55" t="s">
        <v>72</v>
      </c>
      <c r="B55" t="s">
        <v>7</v>
      </c>
      <c r="C55" t="s">
        <v>274</v>
      </c>
      <c r="D55" t="s">
        <v>275</v>
      </c>
      <c r="G55" t="s">
        <v>266</v>
      </c>
    </row>
    <row r="56" spans="1:9" x14ac:dyDescent="1.1499999999999999">
      <c r="A56" t="s">
        <v>73</v>
      </c>
      <c r="B56" t="s">
        <v>8</v>
      </c>
      <c r="D56" t="s">
        <v>275</v>
      </c>
      <c r="E56" t="s">
        <v>276</v>
      </c>
      <c r="G56" t="s">
        <v>266</v>
      </c>
    </row>
    <row r="57" spans="1:9" x14ac:dyDescent="1.1499999999999999">
      <c r="A57" t="s">
        <v>74</v>
      </c>
      <c r="B57" t="s">
        <v>8</v>
      </c>
      <c r="E57" t="s">
        <v>276</v>
      </c>
      <c r="F57" t="s">
        <v>265</v>
      </c>
    </row>
    <row r="58" spans="1:9" x14ac:dyDescent="1.1499999999999999">
      <c r="A58" t="s">
        <v>75</v>
      </c>
      <c r="B58" t="s">
        <v>8</v>
      </c>
      <c r="F58" t="s">
        <v>265</v>
      </c>
    </row>
    <row r="59" spans="1:9" x14ac:dyDescent="1.1499999999999999">
      <c r="A59" t="s">
        <v>76</v>
      </c>
      <c r="B59" t="s">
        <v>8</v>
      </c>
      <c r="D59" t="s">
        <v>275</v>
      </c>
    </row>
    <row r="60" spans="1:9" x14ac:dyDescent="1.1499999999999999">
      <c r="A60" t="s">
        <v>77</v>
      </c>
      <c r="B60" t="s">
        <v>8</v>
      </c>
      <c r="D60" t="s">
        <v>275</v>
      </c>
      <c r="G60" t="s">
        <v>266</v>
      </c>
    </row>
    <row r="61" spans="1:9" x14ac:dyDescent="1.1499999999999999">
      <c r="A61" t="s">
        <v>78</v>
      </c>
      <c r="B61" t="s">
        <v>8</v>
      </c>
      <c r="C61" t="s">
        <v>274</v>
      </c>
      <c r="D61" t="s">
        <v>275</v>
      </c>
      <c r="G61" t="s">
        <v>266</v>
      </c>
    </row>
    <row r="62" spans="1:9" x14ac:dyDescent="1.1499999999999999">
      <c r="A62" t="s">
        <v>79</v>
      </c>
      <c r="B62" t="s">
        <v>8</v>
      </c>
      <c r="E62" t="s">
        <v>276</v>
      </c>
      <c r="F62" t="s">
        <v>265</v>
      </c>
    </row>
    <row r="63" spans="1:9" x14ac:dyDescent="1.1499999999999999">
      <c r="A63" t="s">
        <v>80</v>
      </c>
      <c r="B63" t="s">
        <v>8</v>
      </c>
      <c r="D63" t="s">
        <v>275</v>
      </c>
      <c r="E63" t="s">
        <v>276</v>
      </c>
    </row>
    <row r="64" spans="1:9" x14ac:dyDescent="1.1499999999999999">
      <c r="A64" t="s">
        <v>81</v>
      </c>
      <c r="B64" t="s">
        <v>8</v>
      </c>
      <c r="D64" t="s">
        <v>275</v>
      </c>
      <c r="G64" t="s">
        <v>266</v>
      </c>
    </row>
    <row r="65" spans="1:10" x14ac:dyDescent="1.1499999999999999">
      <c r="A65" t="s">
        <v>82</v>
      </c>
      <c r="B65" t="s">
        <v>8</v>
      </c>
      <c r="D65" t="s">
        <v>275</v>
      </c>
    </row>
    <row r="66" spans="1:10" x14ac:dyDescent="1.1499999999999999">
      <c r="A66" t="s">
        <v>83</v>
      </c>
      <c r="B66" t="s">
        <v>9</v>
      </c>
      <c r="E66" t="s">
        <v>276</v>
      </c>
      <c r="I66" t="s">
        <v>278</v>
      </c>
    </row>
    <row r="67" spans="1:10" x14ac:dyDescent="1.1499999999999999">
      <c r="A67" t="s">
        <v>84</v>
      </c>
      <c r="B67" t="s">
        <v>9</v>
      </c>
      <c r="G67" t="s">
        <v>266</v>
      </c>
    </row>
    <row r="68" spans="1:10" x14ac:dyDescent="1.1499999999999999">
      <c r="A68" t="s">
        <v>85</v>
      </c>
      <c r="B68" t="s">
        <v>9</v>
      </c>
      <c r="C68" t="s">
        <v>274</v>
      </c>
      <c r="D68" t="s">
        <v>275</v>
      </c>
    </row>
    <row r="69" spans="1:10" x14ac:dyDescent="1.1499999999999999">
      <c r="A69" t="s">
        <v>86</v>
      </c>
      <c r="B69" t="s">
        <v>9</v>
      </c>
      <c r="D69" t="s">
        <v>275</v>
      </c>
      <c r="G69" t="s">
        <v>266</v>
      </c>
    </row>
    <row r="70" spans="1:10" x14ac:dyDescent="1.1499999999999999">
      <c r="A70" t="s">
        <v>87</v>
      </c>
      <c r="B70" t="s">
        <v>9</v>
      </c>
      <c r="C70" t="s">
        <v>274</v>
      </c>
    </row>
    <row r="71" spans="1:10" x14ac:dyDescent="1.1499999999999999">
      <c r="A71" t="s">
        <v>88</v>
      </c>
      <c r="B71" t="s">
        <v>9</v>
      </c>
      <c r="D71" t="s">
        <v>275</v>
      </c>
    </row>
    <row r="72" spans="1:10" x14ac:dyDescent="1.1499999999999999">
      <c r="A72" t="s">
        <v>89</v>
      </c>
      <c r="B72" t="s">
        <v>9</v>
      </c>
      <c r="F72" t="s">
        <v>265</v>
      </c>
    </row>
    <row r="73" spans="1:10" x14ac:dyDescent="1.1499999999999999">
      <c r="A73" t="s">
        <v>90</v>
      </c>
      <c r="B73" t="s">
        <v>9</v>
      </c>
      <c r="C73" t="s">
        <v>274</v>
      </c>
      <c r="G73" t="s">
        <v>266</v>
      </c>
    </row>
    <row r="74" spans="1:10" x14ac:dyDescent="1.1499999999999999">
      <c r="A74" t="s">
        <v>91</v>
      </c>
      <c r="B74" t="s">
        <v>9</v>
      </c>
      <c r="D74" t="s">
        <v>275</v>
      </c>
      <c r="G74" t="s">
        <v>266</v>
      </c>
    </row>
    <row r="75" spans="1:10" x14ac:dyDescent="1.1499999999999999">
      <c r="A75" t="s">
        <v>92</v>
      </c>
      <c r="B75" t="s">
        <v>9</v>
      </c>
      <c r="D75" t="s">
        <v>275</v>
      </c>
    </row>
    <row r="76" spans="1:10" x14ac:dyDescent="1.1499999999999999">
      <c r="A76" t="s">
        <v>93</v>
      </c>
      <c r="B76" t="s">
        <v>11</v>
      </c>
      <c r="D76" t="s">
        <v>275</v>
      </c>
      <c r="G76" t="s">
        <v>266</v>
      </c>
    </row>
    <row r="77" spans="1:10" x14ac:dyDescent="1.1499999999999999">
      <c r="A77" t="s">
        <v>94</v>
      </c>
      <c r="B77" t="s">
        <v>11</v>
      </c>
      <c r="C77" t="s">
        <v>274</v>
      </c>
      <c r="D77" t="s">
        <v>275</v>
      </c>
      <c r="G77" t="s">
        <v>266</v>
      </c>
    </row>
    <row r="78" spans="1:10" x14ac:dyDescent="1.1499999999999999">
      <c r="A78" t="s">
        <v>95</v>
      </c>
      <c r="B78" t="s">
        <v>11</v>
      </c>
      <c r="E78" t="s">
        <v>276</v>
      </c>
      <c r="F78" t="s">
        <v>265</v>
      </c>
    </row>
    <row r="79" spans="1:10" x14ac:dyDescent="1.1499999999999999">
      <c r="A79" t="s">
        <v>96</v>
      </c>
      <c r="B79" t="s">
        <v>11</v>
      </c>
      <c r="D79" t="s">
        <v>275</v>
      </c>
      <c r="E79" t="s">
        <v>276</v>
      </c>
    </row>
    <row r="80" spans="1:10" x14ac:dyDescent="1.1499999999999999">
      <c r="A80" t="s">
        <v>97</v>
      </c>
      <c r="B80" t="s">
        <v>11</v>
      </c>
      <c r="D80" t="s">
        <v>275</v>
      </c>
      <c r="J80" t="s">
        <v>279</v>
      </c>
    </row>
    <row r="81" spans="1:9" x14ac:dyDescent="1.1499999999999999">
      <c r="A81" t="s">
        <v>98</v>
      </c>
      <c r="B81" t="s">
        <v>11</v>
      </c>
      <c r="D81" t="s">
        <v>275</v>
      </c>
    </row>
    <row r="82" spans="1:9" x14ac:dyDescent="1.1499999999999999">
      <c r="A82" t="s">
        <v>99</v>
      </c>
      <c r="B82" t="s">
        <v>11</v>
      </c>
      <c r="E82" t="s">
        <v>276</v>
      </c>
      <c r="I82" t="s">
        <v>278</v>
      </c>
    </row>
    <row r="83" spans="1:9" x14ac:dyDescent="1.1499999999999999">
      <c r="A83" t="s">
        <v>100</v>
      </c>
      <c r="B83" t="s">
        <v>11</v>
      </c>
      <c r="G83" t="s">
        <v>266</v>
      </c>
    </row>
    <row r="84" spans="1:9" x14ac:dyDescent="1.1499999999999999">
      <c r="A84" t="s">
        <v>101</v>
      </c>
      <c r="B84" t="s">
        <v>11</v>
      </c>
      <c r="G84" t="s">
        <v>266</v>
      </c>
    </row>
    <row r="85" spans="1:9" x14ac:dyDescent="1.1499999999999999">
      <c r="A85" t="s">
        <v>102</v>
      </c>
      <c r="B85" t="s">
        <v>12</v>
      </c>
      <c r="D85" t="s">
        <v>275</v>
      </c>
      <c r="E85" t="s">
        <v>276</v>
      </c>
      <c r="G85" t="s">
        <v>266</v>
      </c>
    </row>
    <row r="86" spans="1:9" x14ac:dyDescent="1.1499999999999999">
      <c r="A86" t="s">
        <v>103</v>
      </c>
      <c r="B86" t="s">
        <v>12</v>
      </c>
      <c r="C86" t="s">
        <v>274</v>
      </c>
      <c r="D86" t="s">
        <v>275</v>
      </c>
      <c r="G86" t="s">
        <v>266</v>
      </c>
    </row>
    <row r="87" spans="1:9" x14ac:dyDescent="1.1499999999999999">
      <c r="A87" t="s">
        <v>104</v>
      </c>
      <c r="B87" t="s">
        <v>12</v>
      </c>
      <c r="D87" t="s">
        <v>275</v>
      </c>
      <c r="E87" t="s">
        <v>276</v>
      </c>
      <c r="G87" t="s">
        <v>266</v>
      </c>
    </row>
    <row r="88" spans="1:9" x14ac:dyDescent="1.1499999999999999">
      <c r="A88" t="s">
        <v>105</v>
      </c>
      <c r="B88" t="s">
        <v>12</v>
      </c>
      <c r="E88" t="s">
        <v>276</v>
      </c>
      <c r="F88" t="s">
        <v>265</v>
      </c>
    </row>
    <row r="89" spans="1:9" x14ac:dyDescent="1.1499999999999999">
      <c r="A89" t="s">
        <v>106</v>
      </c>
      <c r="B89" t="s">
        <v>12</v>
      </c>
      <c r="F89" t="s">
        <v>265</v>
      </c>
    </row>
    <row r="90" spans="1:9" x14ac:dyDescent="1.1499999999999999">
      <c r="A90" t="s">
        <v>107</v>
      </c>
      <c r="B90" t="s">
        <v>12</v>
      </c>
      <c r="D90" t="s">
        <v>275</v>
      </c>
    </row>
    <row r="91" spans="1:9" x14ac:dyDescent="1.1499999999999999">
      <c r="A91" t="s">
        <v>108</v>
      </c>
      <c r="B91" t="s">
        <v>12</v>
      </c>
      <c r="D91" t="s">
        <v>275</v>
      </c>
      <c r="G91" t="s">
        <v>266</v>
      </c>
    </row>
    <row r="92" spans="1:9" x14ac:dyDescent="1.1499999999999999">
      <c r="A92" t="s">
        <v>109</v>
      </c>
      <c r="B92" t="s">
        <v>12</v>
      </c>
      <c r="C92" t="s">
        <v>274</v>
      </c>
      <c r="D92" t="s">
        <v>275</v>
      </c>
      <c r="G92" t="s">
        <v>266</v>
      </c>
    </row>
    <row r="93" spans="1:9" x14ac:dyDescent="1.1499999999999999">
      <c r="A93" t="s">
        <v>110</v>
      </c>
      <c r="B93" t="s">
        <v>12</v>
      </c>
      <c r="E93" t="s">
        <v>276</v>
      </c>
      <c r="G93" t="s">
        <v>266</v>
      </c>
    </row>
    <row r="94" spans="1:9" x14ac:dyDescent="1.1499999999999999">
      <c r="A94" t="s">
        <v>111</v>
      </c>
      <c r="B94" t="s">
        <v>13</v>
      </c>
      <c r="D94" t="s">
        <v>275</v>
      </c>
    </row>
    <row r="95" spans="1:9" x14ac:dyDescent="1.1499999999999999">
      <c r="A95" t="s">
        <v>112</v>
      </c>
      <c r="B95" t="s">
        <v>13</v>
      </c>
      <c r="D95" t="s">
        <v>275</v>
      </c>
      <c r="E95" t="s">
        <v>276</v>
      </c>
    </row>
    <row r="96" spans="1:9" x14ac:dyDescent="1.1499999999999999">
      <c r="A96" t="s">
        <v>113</v>
      </c>
      <c r="B96" t="s">
        <v>13</v>
      </c>
      <c r="D96" t="s">
        <v>275</v>
      </c>
      <c r="E96" t="s">
        <v>276</v>
      </c>
    </row>
    <row r="97" spans="1:10" x14ac:dyDescent="1.1499999999999999">
      <c r="A97" t="s">
        <v>114</v>
      </c>
      <c r="B97" t="s">
        <v>13</v>
      </c>
      <c r="E97" t="s">
        <v>276</v>
      </c>
      <c r="I97" t="s">
        <v>278</v>
      </c>
    </row>
    <row r="98" spans="1:10" x14ac:dyDescent="1.1499999999999999">
      <c r="A98" t="s">
        <v>115</v>
      </c>
      <c r="B98" t="s">
        <v>13</v>
      </c>
      <c r="C98" t="s">
        <v>274</v>
      </c>
      <c r="D98" t="s">
        <v>275</v>
      </c>
      <c r="G98" t="s">
        <v>266</v>
      </c>
    </row>
    <row r="99" spans="1:10" x14ac:dyDescent="1.1499999999999999">
      <c r="A99" t="s">
        <v>116</v>
      </c>
      <c r="B99" t="s">
        <v>13</v>
      </c>
      <c r="E99" t="s">
        <v>276</v>
      </c>
      <c r="F99" t="s">
        <v>265</v>
      </c>
    </row>
    <row r="100" spans="1:10" x14ac:dyDescent="1.1499999999999999">
      <c r="A100" t="s">
        <v>117</v>
      </c>
      <c r="B100" t="s">
        <v>13</v>
      </c>
      <c r="D100" t="s">
        <v>275</v>
      </c>
      <c r="E100" t="s">
        <v>276</v>
      </c>
    </row>
    <row r="101" spans="1:10" x14ac:dyDescent="1.1499999999999999">
      <c r="A101" t="s">
        <v>118</v>
      </c>
      <c r="B101" t="s">
        <v>5</v>
      </c>
      <c r="D101" t="s">
        <v>275</v>
      </c>
      <c r="J101" t="s">
        <v>279</v>
      </c>
    </row>
    <row r="102" spans="1:10" x14ac:dyDescent="1.1499999999999999">
      <c r="A102" t="s">
        <v>119</v>
      </c>
      <c r="B102" t="s">
        <v>5</v>
      </c>
      <c r="D102" t="s">
        <v>275</v>
      </c>
      <c r="F102" t="s">
        <v>265</v>
      </c>
    </row>
    <row r="103" spans="1:10" x14ac:dyDescent="1.1499999999999999">
      <c r="A103" t="s">
        <v>120</v>
      </c>
      <c r="B103" t="s">
        <v>5</v>
      </c>
      <c r="E103" t="s">
        <v>276</v>
      </c>
      <c r="I103" t="s">
        <v>278</v>
      </c>
    </row>
    <row r="104" spans="1:10" x14ac:dyDescent="1.1499999999999999">
      <c r="A104" t="s">
        <v>121</v>
      </c>
      <c r="B104" t="s">
        <v>5</v>
      </c>
      <c r="G104" t="s">
        <v>266</v>
      </c>
    </row>
    <row r="105" spans="1:10" x14ac:dyDescent="1.1499999999999999">
      <c r="A105" t="s">
        <v>122</v>
      </c>
      <c r="B105" t="s">
        <v>5</v>
      </c>
      <c r="G105" t="s">
        <v>266</v>
      </c>
    </row>
    <row r="106" spans="1:10" x14ac:dyDescent="1.1499999999999999">
      <c r="A106" t="s">
        <v>123</v>
      </c>
      <c r="B106" t="s">
        <v>7</v>
      </c>
      <c r="D106" t="s">
        <v>275</v>
      </c>
      <c r="E106" t="s">
        <v>276</v>
      </c>
      <c r="G106" t="s">
        <v>266</v>
      </c>
    </row>
    <row r="107" spans="1:10" x14ac:dyDescent="1.1499999999999999">
      <c r="A107" t="s">
        <v>124</v>
      </c>
      <c r="B107" t="s">
        <v>7</v>
      </c>
      <c r="C107" t="s">
        <v>274</v>
      </c>
      <c r="D107" t="s">
        <v>275</v>
      </c>
      <c r="G107" t="s">
        <v>266</v>
      </c>
    </row>
    <row r="108" spans="1:10" x14ac:dyDescent="1.1499999999999999">
      <c r="A108" t="s">
        <v>125</v>
      </c>
      <c r="B108" t="s">
        <v>7</v>
      </c>
      <c r="D108" t="s">
        <v>275</v>
      </c>
      <c r="E108" t="s">
        <v>276</v>
      </c>
      <c r="G108" t="s">
        <v>266</v>
      </c>
    </row>
    <row r="109" spans="1:10" x14ac:dyDescent="1.1499999999999999">
      <c r="A109" t="s">
        <v>126</v>
      </c>
      <c r="B109" t="s">
        <v>7</v>
      </c>
      <c r="E109" t="s">
        <v>276</v>
      </c>
      <c r="F109" t="s">
        <v>265</v>
      </c>
    </row>
    <row r="110" spans="1:10" x14ac:dyDescent="1.1499999999999999">
      <c r="A110" t="s">
        <v>127</v>
      </c>
      <c r="B110" t="s">
        <v>7</v>
      </c>
      <c r="F110" t="s">
        <v>265</v>
      </c>
    </row>
    <row r="111" spans="1:10" x14ac:dyDescent="1.1499999999999999">
      <c r="A111" t="s">
        <v>128</v>
      </c>
      <c r="B111" t="s">
        <v>7</v>
      </c>
      <c r="D111" t="s">
        <v>275</v>
      </c>
    </row>
    <row r="112" spans="1:10" x14ac:dyDescent="1.1499999999999999">
      <c r="A112" t="s">
        <v>129</v>
      </c>
      <c r="B112" t="s">
        <v>8</v>
      </c>
      <c r="D112" t="s">
        <v>275</v>
      </c>
      <c r="G112" t="s">
        <v>266</v>
      </c>
    </row>
    <row r="113" spans="1:9" x14ac:dyDescent="1.1499999999999999">
      <c r="A113" t="s">
        <v>129</v>
      </c>
      <c r="B113" t="s">
        <v>8</v>
      </c>
      <c r="C113" t="s">
        <v>274</v>
      </c>
      <c r="D113" t="s">
        <v>275</v>
      </c>
      <c r="G113" t="s">
        <v>266</v>
      </c>
    </row>
    <row r="114" spans="1:9" x14ac:dyDescent="1.1499999999999999">
      <c r="A114" t="s">
        <v>130</v>
      </c>
      <c r="B114" t="s">
        <v>8</v>
      </c>
      <c r="E114" t="s">
        <v>276</v>
      </c>
      <c r="F114" t="s">
        <v>265</v>
      </c>
    </row>
    <row r="115" spans="1:9" x14ac:dyDescent="1.1499999999999999">
      <c r="A115" t="s">
        <v>130</v>
      </c>
      <c r="B115" t="s">
        <v>8</v>
      </c>
      <c r="D115" t="s">
        <v>275</v>
      </c>
      <c r="E115" t="s">
        <v>276</v>
      </c>
    </row>
    <row r="116" spans="1:9" x14ac:dyDescent="1.1499999999999999">
      <c r="A116" t="s">
        <v>131</v>
      </c>
      <c r="B116" t="s">
        <v>8</v>
      </c>
      <c r="C116" t="s">
        <v>274</v>
      </c>
      <c r="D116" t="s">
        <v>275</v>
      </c>
    </row>
    <row r="117" spans="1:9" x14ac:dyDescent="1.1499999999999999">
      <c r="A117" t="s">
        <v>132</v>
      </c>
      <c r="B117" t="s">
        <v>8</v>
      </c>
      <c r="D117" t="s">
        <v>275</v>
      </c>
      <c r="G117" t="s">
        <v>266</v>
      </c>
    </row>
    <row r="118" spans="1:9" x14ac:dyDescent="1.1499999999999999">
      <c r="A118" t="s">
        <v>133</v>
      </c>
      <c r="B118" t="s">
        <v>8</v>
      </c>
      <c r="E118" t="s">
        <v>276</v>
      </c>
      <c r="I118" t="s">
        <v>278</v>
      </c>
    </row>
    <row r="119" spans="1:9" x14ac:dyDescent="1.1499999999999999">
      <c r="A119" t="s">
        <v>134</v>
      </c>
      <c r="B119" t="s">
        <v>8</v>
      </c>
      <c r="G119" t="s">
        <v>266</v>
      </c>
    </row>
    <row r="120" spans="1:9" x14ac:dyDescent="1.1499999999999999">
      <c r="A120" t="s">
        <v>135</v>
      </c>
      <c r="B120" t="s">
        <v>8</v>
      </c>
      <c r="C120" t="s">
        <v>274</v>
      </c>
      <c r="D120" t="s">
        <v>275</v>
      </c>
    </row>
    <row r="121" spans="1:9" x14ac:dyDescent="1.1499999999999999">
      <c r="A121" t="s">
        <v>136</v>
      </c>
      <c r="B121" t="s">
        <v>8</v>
      </c>
      <c r="D121" t="s">
        <v>275</v>
      </c>
      <c r="G121" t="s">
        <v>266</v>
      </c>
    </row>
    <row r="122" spans="1:9" x14ac:dyDescent="1.1499999999999999">
      <c r="A122" t="s">
        <v>137</v>
      </c>
      <c r="B122" t="s">
        <v>8</v>
      </c>
      <c r="C122" t="s">
        <v>274</v>
      </c>
    </row>
    <row r="123" spans="1:9" x14ac:dyDescent="1.1499999999999999">
      <c r="A123" t="s">
        <v>138</v>
      </c>
      <c r="B123" t="s">
        <v>8</v>
      </c>
      <c r="D123" t="s">
        <v>275</v>
      </c>
    </row>
    <row r="124" spans="1:9" x14ac:dyDescent="1.1499999999999999">
      <c r="A124" t="s">
        <v>139</v>
      </c>
      <c r="B124" t="s">
        <v>9</v>
      </c>
      <c r="F124" t="s">
        <v>265</v>
      </c>
    </row>
    <row r="125" spans="1:9" x14ac:dyDescent="1.1499999999999999">
      <c r="A125" t="s">
        <v>140</v>
      </c>
      <c r="B125" t="s">
        <v>9</v>
      </c>
      <c r="C125" t="s">
        <v>274</v>
      </c>
      <c r="G125" t="s">
        <v>266</v>
      </c>
    </row>
    <row r="126" spans="1:9" x14ac:dyDescent="1.1499999999999999">
      <c r="A126" t="s">
        <v>141</v>
      </c>
      <c r="B126" t="s">
        <v>9</v>
      </c>
      <c r="D126" t="s">
        <v>275</v>
      </c>
      <c r="G126" t="s">
        <v>266</v>
      </c>
    </row>
    <row r="127" spans="1:9" x14ac:dyDescent="1.1499999999999999">
      <c r="A127" t="s">
        <v>142</v>
      </c>
      <c r="B127" t="s">
        <v>9</v>
      </c>
      <c r="D127" t="s">
        <v>275</v>
      </c>
    </row>
    <row r="128" spans="1:9" x14ac:dyDescent="1.1499999999999999">
      <c r="A128" t="s">
        <v>143</v>
      </c>
      <c r="B128" t="s">
        <v>9</v>
      </c>
      <c r="D128" t="s">
        <v>275</v>
      </c>
      <c r="G128" t="s">
        <v>266</v>
      </c>
    </row>
    <row r="129" spans="1:9" x14ac:dyDescent="1.1499999999999999">
      <c r="A129" t="s">
        <v>144</v>
      </c>
      <c r="B129" t="s">
        <v>9</v>
      </c>
      <c r="C129" t="s">
        <v>274</v>
      </c>
      <c r="D129" t="s">
        <v>275</v>
      </c>
      <c r="G129" t="s">
        <v>266</v>
      </c>
    </row>
    <row r="130" spans="1:9" x14ac:dyDescent="1.1499999999999999">
      <c r="A130" t="s">
        <v>145</v>
      </c>
      <c r="B130" t="s">
        <v>9</v>
      </c>
      <c r="E130" t="s">
        <v>276</v>
      </c>
      <c r="F130" t="s">
        <v>265</v>
      </c>
    </row>
    <row r="131" spans="1:9" x14ac:dyDescent="1.1499999999999999">
      <c r="A131" t="s">
        <v>146</v>
      </c>
      <c r="B131" t="s">
        <v>9</v>
      </c>
      <c r="D131" t="s">
        <v>275</v>
      </c>
      <c r="E131" t="s">
        <v>276</v>
      </c>
    </row>
    <row r="132" spans="1:9" x14ac:dyDescent="1.1499999999999999">
      <c r="A132" t="s">
        <v>147</v>
      </c>
      <c r="B132" t="s">
        <v>9</v>
      </c>
      <c r="C132" t="s">
        <v>274</v>
      </c>
      <c r="D132" t="s">
        <v>275</v>
      </c>
    </row>
    <row r="133" spans="1:9" x14ac:dyDescent="1.1499999999999999">
      <c r="A133" t="s">
        <v>148</v>
      </c>
      <c r="B133" t="s">
        <v>9</v>
      </c>
      <c r="D133" t="s">
        <v>275</v>
      </c>
      <c r="G133" t="s">
        <v>266</v>
      </c>
    </row>
    <row r="134" spans="1:9" x14ac:dyDescent="1.1499999999999999">
      <c r="A134" t="s">
        <v>149</v>
      </c>
      <c r="B134" t="s">
        <v>11</v>
      </c>
      <c r="E134" t="s">
        <v>276</v>
      </c>
      <c r="I134" t="s">
        <v>278</v>
      </c>
    </row>
    <row r="135" spans="1:9" x14ac:dyDescent="1.1499999999999999">
      <c r="A135" t="s">
        <v>150</v>
      </c>
      <c r="B135" t="s">
        <v>11</v>
      </c>
      <c r="G135" t="s">
        <v>266</v>
      </c>
    </row>
    <row r="136" spans="1:9" x14ac:dyDescent="1.1499999999999999">
      <c r="A136" t="s">
        <v>151</v>
      </c>
      <c r="B136" t="s">
        <v>11</v>
      </c>
      <c r="G136" t="s">
        <v>266</v>
      </c>
    </row>
    <row r="137" spans="1:9" x14ac:dyDescent="1.1499999999999999">
      <c r="A137" t="s">
        <v>152</v>
      </c>
      <c r="B137" t="s">
        <v>11</v>
      </c>
      <c r="D137" t="s">
        <v>275</v>
      </c>
      <c r="E137" t="s">
        <v>276</v>
      </c>
      <c r="G137" t="s">
        <v>266</v>
      </c>
    </row>
    <row r="138" spans="1:9" x14ac:dyDescent="1.1499999999999999">
      <c r="A138" t="s">
        <v>153</v>
      </c>
      <c r="B138" t="s">
        <v>11</v>
      </c>
      <c r="C138" t="s">
        <v>274</v>
      </c>
      <c r="D138" t="s">
        <v>275</v>
      </c>
      <c r="G138" t="s">
        <v>266</v>
      </c>
    </row>
    <row r="139" spans="1:9" x14ac:dyDescent="1.1499999999999999">
      <c r="A139" t="s">
        <v>154</v>
      </c>
      <c r="B139" t="s">
        <v>11</v>
      </c>
      <c r="D139" t="s">
        <v>275</v>
      </c>
      <c r="E139" t="s">
        <v>276</v>
      </c>
      <c r="G139" t="s">
        <v>266</v>
      </c>
    </row>
    <row r="140" spans="1:9" x14ac:dyDescent="1.1499999999999999">
      <c r="A140" t="s">
        <v>155</v>
      </c>
      <c r="B140" t="s">
        <v>11</v>
      </c>
      <c r="E140" t="s">
        <v>276</v>
      </c>
      <c r="F140" t="s">
        <v>265</v>
      </c>
    </row>
    <row r="141" spans="1:9" x14ac:dyDescent="1.1499999999999999">
      <c r="A141" t="s">
        <v>156</v>
      </c>
      <c r="B141" t="s">
        <v>11</v>
      </c>
      <c r="F141" t="s">
        <v>265</v>
      </c>
    </row>
    <row r="142" spans="1:9" x14ac:dyDescent="1.1499999999999999">
      <c r="A142" t="s">
        <v>157</v>
      </c>
      <c r="B142" t="s">
        <v>11</v>
      </c>
      <c r="D142" t="s">
        <v>275</v>
      </c>
    </row>
    <row r="143" spans="1:9" x14ac:dyDescent="1.1499999999999999">
      <c r="A143" t="s">
        <v>158</v>
      </c>
      <c r="B143" t="s">
        <v>12</v>
      </c>
      <c r="D143" t="s">
        <v>275</v>
      </c>
      <c r="G143" t="s">
        <v>266</v>
      </c>
    </row>
    <row r="144" spans="1:9" x14ac:dyDescent="1.1499999999999999">
      <c r="A144" t="s">
        <v>159</v>
      </c>
      <c r="B144" t="s">
        <v>12</v>
      </c>
      <c r="C144" t="s">
        <v>274</v>
      </c>
      <c r="D144" t="s">
        <v>275</v>
      </c>
      <c r="G144" t="s">
        <v>266</v>
      </c>
    </row>
    <row r="145" spans="1:10" x14ac:dyDescent="1.1499999999999999">
      <c r="A145" t="s">
        <v>160</v>
      </c>
      <c r="B145" t="s">
        <v>12</v>
      </c>
      <c r="E145" t="s">
        <v>276</v>
      </c>
      <c r="F145" t="s">
        <v>265</v>
      </c>
    </row>
    <row r="146" spans="1:10" x14ac:dyDescent="1.1499999999999999">
      <c r="A146" t="s">
        <v>161</v>
      </c>
      <c r="B146" t="s">
        <v>12</v>
      </c>
      <c r="D146" t="s">
        <v>275</v>
      </c>
      <c r="E146" t="s">
        <v>276</v>
      </c>
    </row>
    <row r="147" spans="1:10" x14ac:dyDescent="1.1499999999999999">
      <c r="A147" t="s">
        <v>162</v>
      </c>
      <c r="B147" t="s">
        <v>12</v>
      </c>
      <c r="C147" t="s">
        <v>274</v>
      </c>
      <c r="D147" t="s">
        <v>275</v>
      </c>
      <c r="G147" t="s">
        <v>266</v>
      </c>
    </row>
    <row r="148" spans="1:10" x14ac:dyDescent="1.1499999999999999">
      <c r="A148" t="s">
        <v>163</v>
      </c>
      <c r="B148" t="s">
        <v>12</v>
      </c>
      <c r="E148" t="s">
        <v>276</v>
      </c>
      <c r="F148" t="s">
        <v>265</v>
      </c>
    </row>
    <row r="149" spans="1:10" x14ac:dyDescent="1.1499999999999999">
      <c r="A149" t="s">
        <v>164</v>
      </c>
      <c r="B149" t="s">
        <v>12</v>
      </c>
      <c r="D149" t="s">
        <v>275</v>
      </c>
      <c r="E149" t="s">
        <v>276</v>
      </c>
    </row>
    <row r="150" spans="1:10" x14ac:dyDescent="1.1499999999999999">
      <c r="A150" t="s">
        <v>165</v>
      </c>
      <c r="B150" t="s">
        <v>12</v>
      </c>
      <c r="D150" t="s">
        <v>275</v>
      </c>
      <c r="J150" t="s">
        <v>279</v>
      </c>
    </row>
    <row r="151" spans="1:10" x14ac:dyDescent="1.1499999999999999">
      <c r="A151" t="s">
        <v>166</v>
      </c>
      <c r="B151" t="s">
        <v>12</v>
      </c>
      <c r="D151" t="s">
        <v>275</v>
      </c>
    </row>
    <row r="152" spans="1:10" x14ac:dyDescent="1.1499999999999999">
      <c r="A152" t="s">
        <v>167</v>
      </c>
      <c r="B152" t="s">
        <v>12</v>
      </c>
      <c r="E152" t="s">
        <v>276</v>
      </c>
      <c r="I152" t="s">
        <v>278</v>
      </c>
    </row>
    <row r="153" spans="1:10" x14ac:dyDescent="1.1499999999999999">
      <c r="A153" t="s">
        <v>168</v>
      </c>
      <c r="B153" t="s">
        <v>12</v>
      </c>
      <c r="G153" t="s">
        <v>266</v>
      </c>
    </row>
    <row r="154" spans="1:10" x14ac:dyDescent="1.1499999999999999">
      <c r="A154" t="s">
        <v>169</v>
      </c>
      <c r="B154" t="s">
        <v>13</v>
      </c>
      <c r="G154" t="s">
        <v>266</v>
      </c>
    </row>
    <row r="155" spans="1:10" x14ac:dyDescent="1.1499999999999999">
      <c r="A155" t="s">
        <v>170</v>
      </c>
      <c r="B155" t="s">
        <v>13</v>
      </c>
      <c r="D155" t="s">
        <v>275</v>
      </c>
      <c r="E155" t="s">
        <v>276</v>
      </c>
      <c r="G155" t="s">
        <v>266</v>
      </c>
    </row>
    <row r="156" spans="1:10" x14ac:dyDescent="1.1499999999999999">
      <c r="A156" t="s">
        <v>171</v>
      </c>
      <c r="B156" t="s">
        <v>13</v>
      </c>
      <c r="C156" t="s">
        <v>274</v>
      </c>
      <c r="D156" t="s">
        <v>275</v>
      </c>
      <c r="G156" t="s">
        <v>266</v>
      </c>
    </row>
    <row r="157" spans="1:10" x14ac:dyDescent="1.1499999999999999">
      <c r="A157" t="s">
        <v>172</v>
      </c>
      <c r="B157" t="s">
        <v>13</v>
      </c>
      <c r="C157" t="s">
        <v>274</v>
      </c>
      <c r="D157" t="s">
        <v>275</v>
      </c>
      <c r="E157" t="s">
        <v>276</v>
      </c>
      <c r="G157" t="s">
        <v>266</v>
      </c>
    </row>
    <row r="158" spans="1:10" x14ac:dyDescent="1.1499999999999999">
      <c r="A158" t="s">
        <v>173</v>
      </c>
      <c r="B158" t="s">
        <v>13</v>
      </c>
      <c r="E158" t="s">
        <v>276</v>
      </c>
      <c r="F158" t="s">
        <v>265</v>
      </c>
    </row>
    <row r="159" spans="1:10" x14ac:dyDescent="1.1499999999999999">
      <c r="A159" t="s">
        <v>174</v>
      </c>
      <c r="B159" t="s">
        <v>13</v>
      </c>
      <c r="F159" t="s">
        <v>265</v>
      </c>
    </row>
    <row r="160" spans="1:10" x14ac:dyDescent="1.1499999999999999">
      <c r="A160" t="s">
        <v>175</v>
      </c>
      <c r="B160" t="s">
        <v>13</v>
      </c>
      <c r="D160" t="s">
        <v>275</v>
      </c>
    </row>
    <row r="161" spans="1:9" x14ac:dyDescent="1.1499999999999999">
      <c r="A161" t="s">
        <v>176</v>
      </c>
      <c r="B161" t="s">
        <v>6</v>
      </c>
      <c r="D161" t="s">
        <v>275</v>
      </c>
      <c r="G161" t="s">
        <v>266</v>
      </c>
    </row>
    <row r="162" spans="1:9" x14ac:dyDescent="1.1499999999999999">
      <c r="A162" t="s">
        <v>177</v>
      </c>
      <c r="B162" t="s">
        <v>6</v>
      </c>
      <c r="C162" t="s">
        <v>274</v>
      </c>
      <c r="D162" t="s">
        <v>275</v>
      </c>
      <c r="G162" t="s">
        <v>266</v>
      </c>
    </row>
    <row r="163" spans="1:9" x14ac:dyDescent="1.1499999999999999">
      <c r="A163" t="s">
        <v>178</v>
      </c>
      <c r="B163" t="s">
        <v>6</v>
      </c>
      <c r="E163" t="s">
        <v>276</v>
      </c>
      <c r="F163" t="s">
        <v>265</v>
      </c>
    </row>
    <row r="164" spans="1:9" x14ac:dyDescent="1.1499999999999999">
      <c r="A164" t="s">
        <v>179</v>
      </c>
      <c r="B164" t="s">
        <v>6</v>
      </c>
      <c r="D164" t="s">
        <v>275</v>
      </c>
      <c r="E164" t="s">
        <v>276</v>
      </c>
    </row>
    <row r="165" spans="1:9" x14ac:dyDescent="1.1499999999999999">
      <c r="A165" t="s">
        <v>180</v>
      </c>
      <c r="B165" t="s">
        <v>6</v>
      </c>
      <c r="C165" t="s">
        <v>274</v>
      </c>
      <c r="D165" t="s">
        <v>275</v>
      </c>
    </row>
    <row r="166" spans="1:9" x14ac:dyDescent="1.1499999999999999">
      <c r="A166" t="s">
        <v>181</v>
      </c>
      <c r="B166" t="s">
        <v>6</v>
      </c>
      <c r="D166" t="s">
        <v>275</v>
      </c>
      <c r="G166" t="s">
        <v>266</v>
      </c>
    </row>
    <row r="167" spans="1:9" x14ac:dyDescent="1.1499999999999999">
      <c r="A167" t="s">
        <v>182</v>
      </c>
      <c r="B167" t="s">
        <v>6</v>
      </c>
      <c r="E167" t="s">
        <v>276</v>
      </c>
      <c r="I167" t="s">
        <v>278</v>
      </c>
    </row>
    <row r="168" spans="1:9" x14ac:dyDescent="1.1499999999999999">
      <c r="A168" t="s">
        <v>183</v>
      </c>
      <c r="B168" t="s">
        <v>6</v>
      </c>
      <c r="G168" t="s">
        <v>266</v>
      </c>
    </row>
    <row r="169" spans="1:9" x14ac:dyDescent="1.1499999999999999">
      <c r="A169" t="s">
        <v>184</v>
      </c>
      <c r="B169" t="s">
        <v>6</v>
      </c>
      <c r="C169" t="s">
        <v>274</v>
      </c>
      <c r="D169" t="s">
        <v>275</v>
      </c>
    </row>
    <row r="170" spans="1:9" x14ac:dyDescent="1.1499999999999999">
      <c r="A170" t="s">
        <v>185</v>
      </c>
      <c r="B170" t="s">
        <v>6</v>
      </c>
      <c r="D170" t="s">
        <v>275</v>
      </c>
      <c r="G170" t="s">
        <v>266</v>
      </c>
    </row>
    <row r="171" spans="1:9" x14ac:dyDescent="1.1499999999999999">
      <c r="A171" t="s">
        <v>186</v>
      </c>
      <c r="B171" t="s">
        <v>6</v>
      </c>
      <c r="C171" t="s">
        <v>274</v>
      </c>
    </row>
    <row r="172" spans="1:9" x14ac:dyDescent="1.1499999999999999">
      <c r="A172" t="s">
        <v>187</v>
      </c>
      <c r="B172" t="s">
        <v>6</v>
      </c>
      <c r="D172" t="s">
        <v>275</v>
      </c>
    </row>
    <row r="173" spans="1:9" x14ac:dyDescent="1.1499999999999999">
      <c r="A173" t="s">
        <v>188</v>
      </c>
      <c r="B173" t="s">
        <v>10</v>
      </c>
      <c r="F173" t="s">
        <v>265</v>
      </c>
    </row>
    <row r="174" spans="1:9" x14ac:dyDescent="1.1499999999999999">
      <c r="A174" t="s">
        <v>189</v>
      </c>
      <c r="B174" t="s">
        <v>10</v>
      </c>
      <c r="C174" t="s">
        <v>274</v>
      </c>
      <c r="G174" t="s">
        <v>266</v>
      </c>
    </row>
    <row r="175" spans="1:9" x14ac:dyDescent="1.1499999999999999">
      <c r="A175" t="s">
        <v>190</v>
      </c>
      <c r="B175" t="s">
        <v>10</v>
      </c>
      <c r="D175" t="s">
        <v>275</v>
      </c>
      <c r="G175" t="s">
        <v>266</v>
      </c>
    </row>
    <row r="176" spans="1:9" x14ac:dyDescent="1.1499999999999999">
      <c r="A176" t="s">
        <v>191</v>
      </c>
      <c r="B176" t="s">
        <v>10</v>
      </c>
      <c r="D176" t="s">
        <v>275</v>
      </c>
    </row>
    <row r="177" spans="1:7" x14ac:dyDescent="1.1499999999999999">
      <c r="A177" t="s">
        <v>192</v>
      </c>
      <c r="B177" t="s">
        <v>10</v>
      </c>
      <c r="D177" t="s">
        <v>275</v>
      </c>
      <c r="G177" t="s">
        <v>266</v>
      </c>
    </row>
    <row r="178" spans="1:7" x14ac:dyDescent="1.1499999999999999">
      <c r="A178" t="s">
        <v>193</v>
      </c>
      <c r="B178" t="s">
        <v>10</v>
      </c>
      <c r="C178" t="s">
        <v>274</v>
      </c>
      <c r="D178" t="s">
        <v>275</v>
      </c>
    </row>
    <row r="179" spans="1:7" x14ac:dyDescent="1.1499999999999999">
      <c r="A179" t="s">
        <v>194</v>
      </c>
      <c r="B179" t="s">
        <v>10</v>
      </c>
      <c r="E179" t="s">
        <v>276</v>
      </c>
      <c r="F179" t="s">
        <v>265</v>
      </c>
    </row>
  </sheetData>
  <conditionalFormatting sqref="M1:M1048576">
    <cfRule type="containsText" dxfId="0" priority="1" operator="containsText" text="Electric Keyboard">
      <formula>NOT(ISERROR(SEARCH("Electric Keyboard",M1)))</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D8C0-994F-46CF-8E9D-FA3F9CE84CC2}">
  <dimension ref="A1:C179"/>
  <sheetViews>
    <sheetView workbookViewId="0">
      <selection activeCell="F168" sqref="F168"/>
    </sheetView>
  </sheetViews>
  <sheetFormatPr defaultRowHeight="21" x14ac:dyDescent="1.1499999999999999"/>
  <cols>
    <col min="1" max="1" width="9.71875" bestFit="1" customWidth="1"/>
    <col min="2" max="2" width="20.5" customWidth="1"/>
    <col min="3" max="3" width="37.94140625" bestFit="1" customWidth="1"/>
  </cols>
  <sheetData>
    <row r="1" spans="1:3" x14ac:dyDescent="1.1499999999999999">
      <c r="A1" t="s">
        <v>14</v>
      </c>
      <c r="B1" t="s">
        <v>4</v>
      </c>
      <c r="C1" t="s">
        <v>247</v>
      </c>
    </row>
    <row r="2" spans="1:3" x14ac:dyDescent="1.1499999999999999">
      <c r="A2" t="s">
        <v>16</v>
      </c>
      <c r="B2" t="s">
        <v>5</v>
      </c>
      <c r="C2" t="s">
        <v>268</v>
      </c>
    </row>
    <row r="3" spans="1:3" x14ac:dyDescent="1.1499999999999999">
      <c r="A3" t="s">
        <v>18</v>
      </c>
      <c r="B3" t="s">
        <v>5</v>
      </c>
      <c r="C3" t="s">
        <v>248</v>
      </c>
    </row>
    <row r="4" spans="1:3" x14ac:dyDescent="1.1499999999999999">
      <c r="A4" t="s">
        <v>19</v>
      </c>
      <c r="B4" t="s">
        <v>5</v>
      </c>
      <c r="C4" t="s">
        <v>249</v>
      </c>
    </row>
    <row r="5" spans="1:3" x14ac:dyDescent="1.1499999999999999">
      <c r="A5" t="s">
        <v>21</v>
      </c>
      <c r="B5" t="s">
        <v>5</v>
      </c>
      <c r="C5" t="s">
        <v>269</v>
      </c>
    </row>
    <row r="6" spans="1:3" x14ac:dyDescent="1.1499999999999999">
      <c r="A6" t="s">
        <v>22</v>
      </c>
      <c r="B6" t="s">
        <v>5</v>
      </c>
      <c r="C6" t="s">
        <v>250</v>
      </c>
    </row>
    <row r="7" spans="1:3" x14ac:dyDescent="1.1499999999999999">
      <c r="A7" t="s">
        <v>23</v>
      </c>
      <c r="B7" t="s">
        <v>8</v>
      </c>
      <c r="C7" t="s">
        <v>251</v>
      </c>
    </row>
    <row r="8" spans="1:3" x14ac:dyDescent="1.1499999999999999">
      <c r="A8" t="s">
        <v>24</v>
      </c>
      <c r="B8" t="s">
        <v>8</v>
      </c>
      <c r="C8" t="s">
        <v>270</v>
      </c>
    </row>
    <row r="9" spans="1:3" x14ac:dyDescent="1.1499999999999999">
      <c r="A9" t="s">
        <v>25</v>
      </c>
      <c r="B9" t="s">
        <v>8</v>
      </c>
      <c r="C9" t="s">
        <v>252</v>
      </c>
    </row>
    <row r="10" spans="1:3" x14ac:dyDescent="1.1499999999999999">
      <c r="A10" t="s">
        <v>26</v>
      </c>
      <c r="B10" t="s">
        <v>8</v>
      </c>
      <c r="C10" t="s">
        <v>253</v>
      </c>
    </row>
    <row r="11" spans="1:3" x14ac:dyDescent="1.1499999999999999">
      <c r="A11" t="s">
        <v>27</v>
      </c>
      <c r="B11" t="s">
        <v>8</v>
      </c>
      <c r="C11" t="s">
        <v>271</v>
      </c>
    </row>
    <row r="12" spans="1:3" x14ac:dyDescent="1.1499999999999999">
      <c r="A12" t="s">
        <v>28</v>
      </c>
      <c r="B12" t="s">
        <v>8</v>
      </c>
      <c r="C12" t="s">
        <v>250</v>
      </c>
    </row>
    <row r="13" spans="1:3" x14ac:dyDescent="1.1499999999999999">
      <c r="A13" t="s">
        <v>29</v>
      </c>
      <c r="B13" t="s">
        <v>8</v>
      </c>
      <c r="C13" t="s">
        <v>249</v>
      </c>
    </row>
    <row r="14" spans="1:3" x14ac:dyDescent="1.1499999999999999">
      <c r="A14" t="s">
        <v>30</v>
      </c>
      <c r="B14" t="s">
        <v>8</v>
      </c>
      <c r="C14" t="s">
        <v>254</v>
      </c>
    </row>
    <row r="15" spans="1:3" x14ac:dyDescent="1.1499999999999999">
      <c r="A15" t="s">
        <v>31</v>
      </c>
      <c r="B15" t="s">
        <v>8</v>
      </c>
      <c r="C15" t="s">
        <v>272</v>
      </c>
    </row>
    <row r="16" spans="1:3" x14ac:dyDescent="1.1499999999999999">
      <c r="A16" t="s">
        <v>32</v>
      </c>
      <c r="B16" t="s">
        <v>8</v>
      </c>
      <c r="C16" t="s">
        <v>254</v>
      </c>
    </row>
    <row r="17" spans="1:3" x14ac:dyDescent="1.1499999999999999">
      <c r="A17" t="s">
        <v>33</v>
      </c>
      <c r="B17" t="s">
        <v>9</v>
      </c>
      <c r="C17" t="s">
        <v>255</v>
      </c>
    </row>
    <row r="18" spans="1:3" x14ac:dyDescent="1.1499999999999999">
      <c r="A18" t="s">
        <v>34</v>
      </c>
      <c r="B18" t="s">
        <v>9</v>
      </c>
      <c r="C18" t="s">
        <v>251</v>
      </c>
    </row>
    <row r="19" spans="1:3" x14ac:dyDescent="1.1499999999999999">
      <c r="A19" t="s">
        <v>35</v>
      </c>
      <c r="B19" t="s">
        <v>9</v>
      </c>
      <c r="C19" t="s">
        <v>250</v>
      </c>
    </row>
    <row r="20" spans="1:3" x14ac:dyDescent="1.1499999999999999">
      <c r="A20" t="s">
        <v>36</v>
      </c>
      <c r="B20" t="s">
        <v>9</v>
      </c>
      <c r="C20" t="s">
        <v>248</v>
      </c>
    </row>
    <row r="21" spans="1:3" x14ac:dyDescent="1.1499999999999999">
      <c r="A21" t="s">
        <v>37</v>
      </c>
      <c r="B21" t="s">
        <v>9</v>
      </c>
      <c r="C21" t="s">
        <v>272</v>
      </c>
    </row>
    <row r="22" spans="1:3" x14ac:dyDescent="1.1499999999999999">
      <c r="A22" t="s">
        <v>38</v>
      </c>
      <c r="B22" t="s">
        <v>9</v>
      </c>
      <c r="C22" t="s">
        <v>256</v>
      </c>
    </row>
    <row r="23" spans="1:3" x14ac:dyDescent="1.1499999999999999">
      <c r="A23" t="s">
        <v>39</v>
      </c>
      <c r="B23" t="s">
        <v>11</v>
      </c>
      <c r="C23" t="s">
        <v>257</v>
      </c>
    </row>
    <row r="24" spans="1:3" x14ac:dyDescent="1.1499999999999999">
      <c r="A24" t="s">
        <v>40</v>
      </c>
      <c r="B24" t="s">
        <v>11</v>
      </c>
      <c r="C24" t="s">
        <v>250</v>
      </c>
    </row>
    <row r="25" spans="1:3" x14ac:dyDescent="1.1499999999999999">
      <c r="A25" t="s">
        <v>41</v>
      </c>
      <c r="B25" t="s">
        <v>11</v>
      </c>
      <c r="C25" t="s">
        <v>250</v>
      </c>
    </row>
    <row r="26" spans="1:3" x14ac:dyDescent="1.1499999999999999">
      <c r="A26" t="s">
        <v>43</v>
      </c>
      <c r="B26" t="s">
        <v>11</v>
      </c>
      <c r="C26" t="s">
        <v>258</v>
      </c>
    </row>
    <row r="27" spans="1:3" x14ac:dyDescent="1.1499999999999999">
      <c r="A27" t="s">
        <v>44</v>
      </c>
      <c r="B27" t="s">
        <v>11</v>
      </c>
      <c r="C27" t="s">
        <v>249</v>
      </c>
    </row>
    <row r="28" spans="1:3" x14ac:dyDescent="1.1499999999999999">
      <c r="A28" t="s">
        <v>45</v>
      </c>
      <c r="B28" t="s">
        <v>11</v>
      </c>
      <c r="C28" t="s">
        <v>273</v>
      </c>
    </row>
    <row r="29" spans="1:3" x14ac:dyDescent="1.1499999999999999">
      <c r="A29" t="s">
        <v>46</v>
      </c>
      <c r="B29" t="s">
        <v>12</v>
      </c>
      <c r="C29" t="s">
        <v>248</v>
      </c>
    </row>
    <row r="30" spans="1:3" x14ac:dyDescent="1.1499999999999999">
      <c r="A30" t="s">
        <v>47</v>
      </c>
      <c r="B30" t="s">
        <v>12</v>
      </c>
      <c r="C30" t="s">
        <v>269</v>
      </c>
    </row>
    <row r="31" spans="1:3" x14ac:dyDescent="1.1499999999999999">
      <c r="A31" t="s">
        <v>48</v>
      </c>
      <c r="B31" t="s">
        <v>12</v>
      </c>
      <c r="C31" t="s">
        <v>250</v>
      </c>
    </row>
    <row r="32" spans="1:3" x14ac:dyDescent="1.1499999999999999">
      <c r="A32" t="s">
        <v>49</v>
      </c>
      <c r="B32" t="s">
        <v>12</v>
      </c>
      <c r="C32" t="s">
        <v>251</v>
      </c>
    </row>
    <row r="33" spans="1:3" x14ac:dyDescent="1.1499999999999999">
      <c r="A33" t="s">
        <v>50</v>
      </c>
      <c r="B33" t="s">
        <v>12</v>
      </c>
      <c r="C33" t="s">
        <v>270</v>
      </c>
    </row>
    <row r="34" spans="1:3" x14ac:dyDescent="1.1499999999999999">
      <c r="A34" t="s">
        <v>51</v>
      </c>
      <c r="B34" t="s">
        <v>12</v>
      </c>
      <c r="C34" t="s">
        <v>252</v>
      </c>
    </row>
    <row r="35" spans="1:3" x14ac:dyDescent="1.1499999999999999">
      <c r="A35" t="s">
        <v>52</v>
      </c>
      <c r="B35" t="s">
        <v>12</v>
      </c>
      <c r="C35" t="s">
        <v>253</v>
      </c>
    </row>
    <row r="36" spans="1:3" x14ac:dyDescent="1.1499999999999999">
      <c r="A36" t="s">
        <v>53</v>
      </c>
      <c r="B36" t="s">
        <v>12</v>
      </c>
      <c r="C36" t="s">
        <v>271</v>
      </c>
    </row>
    <row r="37" spans="1:3" x14ac:dyDescent="1.1499999999999999">
      <c r="A37" t="s">
        <v>54</v>
      </c>
      <c r="B37" t="s">
        <v>12</v>
      </c>
      <c r="C37" t="s">
        <v>250</v>
      </c>
    </row>
    <row r="38" spans="1:3" x14ac:dyDescent="1.1499999999999999">
      <c r="A38" t="s">
        <v>55</v>
      </c>
      <c r="B38" t="s">
        <v>13</v>
      </c>
      <c r="C38" t="s">
        <v>249</v>
      </c>
    </row>
    <row r="39" spans="1:3" x14ac:dyDescent="1.1499999999999999">
      <c r="A39" t="s">
        <v>56</v>
      </c>
      <c r="B39" t="s">
        <v>13</v>
      </c>
      <c r="C39" t="s">
        <v>254</v>
      </c>
    </row>
    <row r="40" spans="1:3" x14ac:dyDescent="1.1499999999999999">
      <c r="A40" t="s">
        <v>57</v>
      </c>
      <c r="B40" t="s">
        <v>13</v>
      </c>
      <c r="C40" t="s">
        <v>272</v>
      </c>
    </row>
    <row r="41" spans="1:3" x14ac:dyDescent="1.1499999999999999">
      <c r="A41" t="s">
        <v>58</v>
      </c>
      <c r="B41" t="s">
        <v>13</v>
      </c>
      <c r="C41" t="s">
        <v>254</v>
      </c>
    </row>
    <row r="42" spans="1:3" x14ac:dyDescent="1.1499999999999999">
      <c r="A42" t="s">
        <v>59</v>
      </c>
      <c r="B42" t="s">
        <v>13</v>
      </c>
      <c r="C42" t="s">
        <v>255</v>
      </c>
    </row>
    <row r="43" spans="1:3" x14ac:dyDescent="1.1499999999999999">
      <c r="A43" t="s">
        <v>60</v>
      </c>
      <c r="B43" t="s">
        <v>13</v>
      </c>
      <c r="C43" t="s">
        <v>251</v>
      </c>
    </row>
    <row r="44" spans="1:3" x14ac:dyDescent="1.1499999999999999">
      <c r="A44" t="s">
        <v>61</v>
      </c>
      <c r="B44" t="s">
        <v>13</v>
      </c>
      <c r="C44" t="s">
        <v>250</v>
      </c>
    </row>
    <row r="45" spans="1:3" x14ac:dyDescent="1.1499999999999999">
      <c r="A45" s="39" t="s">
        <v>62</v>
      </c>
      <c r="B45" s="39" t="s">
        <v>5</v>
      </c>
      <c r="C45" t="s">
        <v>248</v>
      </c>
    </row>
    <row r="46" spans="1:3" x14ac:dyDescent="1.1499999999999999">
      <c r="A46" s="39" t="s">
        <v>63</v>
      </c>
      <c r="B46" s="39" t="s">
        <v>5</v>
      </c>
      <c r="C46" t="s">
        <v>272</v>
      </c>
    </row>
    <row r="47" spans="1:3" x14ac:dyDescent="1.1499999999999999">
      <c r="A47" s="39" t="s">
        <v>64</v>
      </c>
      <c r="B47" s="39" t="s">
        <v>5</v>
      </c>
      <c r="C47" t="s">
        <v>256</v>
      </c>
    </row>
    <row r="48" spans="1:3" x14ac:dyDescent="1.1499999999999999">
      <c r="A48" s="39" t="s">
        <v>65</v>
      </c>
      <c r="B48" s="39" t="s">
        <v>5</v>
      </c>
      <c r="C48" t="s">
        <v>257</v>
      </c>
    </row>
    <row r="49" spans="1:3" x14ac:dyDescent="1.1499999999999999">
      <c r="A49" s="39" t="s">
        <v>66</v>
      </c>
      <c r="B49" s="39" t="s">
        <v>5</v>
      </c>
      <c r="C49" t="s">
        <v>250</v>
      </c>
    </row>
    <row r="50" spans="1:3" x14ac:dyDescent="1.1499999999999999">
      <c r="A50" s="39" t="s">
        <v>67</v>
      </c>
      <c r="B50" s="39" t="s">
        <v>7</v>
      </c>
      <c r="C50" t="s">
        <v>250</v>
      </c>
    </row>
    <row r="51" spans="1:3" x14ac:dyDescent="1.1499999999999999">
      <c r="A51" s="39" t="s">
        <v>68</v>
      </c>
      <c r="B51" s="39" t="s">
        <v>7</v>
      </c>
      <c r="C51" t="s">
        <v>258</v>
      </c>
    </row>
    <row r="52" spans="1:3" x14ac:dyDescent="1.1499999999999999">
      <c r="A52" s="39" t="s">
        <v>69</v>
      </c>
      <c r="B52" s="39" t="s">
        <v>7</v>
      </c>
      <c r="C52" t="s">
        <v>249</v>
      </c>
    </row>
    <row r="53" spans="1:3" x14ac:dyDescent="1.1499999999999999">
      <c r="A53" s="39" t="s">
        <v>70</v>
      </c>
      <c r="B53" s="39" t="s">
        <v>7</v>
      </c>
      <c r="C53" t="s">
        <v>249</v>
      </c>
    </row>
    <row r="54" spans="1:3" x14ac:dyDescent="1.1499999999999999">
      <c r="A54" s="39" t="s">
        <v>71</v>
      </c>
      <c r="B54" s="39" t="s">
        <v>7</v>
      </c>
      <c r="C54" t="s">
        <v>254</v>
      </c>
    </row>
    <row r="55" spans="1:3" x14ac:dyDescent="1.1499999999999999">
      <c r="A55" s="39" t="s">
        <v>72</v>
      </c>
      <c r="B55" s="39" t="s">
        <v>7</v>
      </c>
      <c r="C55" t="s">
        <v>272</v>
      </c>
    </row>
    <row r="56" spans="1:3" x14ac:dyDescent="1.1499999999999999">
      <c r="A56" s="39" t="s">
        <v>73</v>
      </c>
      <c r="B56" s="39" t="s">
        <v>8</v>
      </c>
      <c r="C56" t="s">
        <v>254</v>
      </c>
    </row>
    <row r="57" spans="1:3" x14ac:dyDescent="1.1499999999999999">
      <c r="A57" s="39" t="s">
        <v>74</v>
      </c>
      <c r="B57" s="39" t="s">
        <v>8</v>
      </c>
      <c r="C57" t="s">
        <v>255</v>
      </c>
    </row>
    <row r="58" spans="1:3" x14ac:dyDescent="1.1499999999999999">
      <c r="A58" s="39" t="s">
        <v>75</v>
      </c>
      <c r="B58" s="39" t="s">
        <v>8</v>
      </c>
      <c r="C58" t="s">
        <v>251</v>
      </c>
    </row>
    <row r="59" spans="1:3" x14ac:dyDescent="1.1499999999999999">
      <c r="A59" s="39" t="s">
        <v>76</v>
      </c>
      <c r="B59" s="39" t="s">
        <v>8</v>
      </c>
      <c r="C59" t="s">
        <v>250</v>
      </c>
    </row>
    <row r="60" spans="1:3" x14ac:dyDescent="1.1499999999999999">
      <c r="A60" s="39" t="s">
        <v>77</v>
      </c>
      <c r="B60" s="39" t="s">
        <v>8</v>
      </c>
      <c r="C60" t="s">
        <v>248</v>
      </c>
    </row>
    <row r="61" spans="1:3" x14ac:dyDescent="1.1499999999999999">
      <c r="A61" s="39" t="s">
        <v>78</v>
      </c>
      <c r="B61" s="39" t="s">
        <v>8</v>
      </c>
      <c r="C61" t="s">
        <v>272</v>
      </c>
    </row>
    <row r="62" spans="1:3" x14ac:dyDescent="1.1499999999999999">
      <c r="A62" s="39" t="s">
        <v>79</v>
      </c>
      <c r="B62" s="39" t="s">
        <v>8</v>
      </c>
      <c r="C62" t="s">
        <v>256</v>
      </c>
    </row>
    <row r="63" spans="1:3" x14ac:dyDescent="1.1499999999999999">
      <c r="A63" s="39" t="s">
        <v>80</v>
      </c>
      <c r="B63" s="39" t="s">
        <v>8</v>
      </c>
      <c r="C63" t="s">
        <v>257</v>
      </c>
    </row>
    <row r="64" spans="1:3" x14ac:dyDescent="1.1499999999999999">
      <c r="A64" s="39" t="s">
        <v>81</v>
      </c>
      <c r="B64" s="39" t="s">
        <v>8</v>
      </c>
      <c r="C64" t="s">
        <v>250</v>
      </c>
    </row>
    <row r="65" spans="1:3" x14ac:dyDescent="1.1499999999999999">
      <c r="A65" s="39" t="s">
        <v>82</v>
      </c>
      <c r="B65" s="39" t="s">
        <v>8</v>
      </c>
      <c r="C65" t="s">
        <v>250</v>
      </c>
    </row>
    <row r="66" spans="1:3" x14ac:dyDescent="1.1499999999999999">
      <c r="A66" s="39" t="s">
        <v>83</v>
      </c>
      <c r="B66" s="39" t="s">
        <v>9</v>
      </c>
      <c r="C66" t="s">
        <v>258</v>
      </c>
    </row>
    <row r="67" spans="1:3" x14ac:dyDescent="1.1499999999999999">
      <c r="A67" s="39" t="s">
        <v>84</v>
      </c>
      <c r="B67" s="39" t="s">
        <v>9</v>
      </c>
      <c r="C67" t="s">
        <v>249</v>
      </c>
    </row>
    <row r="68" spans="1:3" x14ac:dyDescent="1.1499999999999999">
      <c r="A68" s="39" t="s">
        <v>85</v>
      </c>
      <c r="B68" s="39" t="s">
        <v>9</v>
      </c>
      <c r="C68" t="s">
        <v>273</v>
      </c>
    </row>
    <row r="69" spans="1:3" x14ac:dyDescent="1.1499999999999999">
      <c r="A69" s="39" t="s">
        <v>86</v>
      </c>
      <c r="B69" s="39" t="s">
        <v>9</v>
      </c>
      <c r="C69" t="s">
        <v>248</v>
      </c>
    </row>
    <row r="70" spans="1:3" x14ac:dyDescent="1.1499999999999999">
      <c r="A70" s="39" t="s">
        <v>87</v>
      </c>
      <c r="B70" s="39" t="s">
        <v>9</v>
      </c>
      <c r="C70" t="s">
        <v>269</v>
      </c>
    </row>
    <row r="71" spans="1:3" x14ac:dyDescent="1.1499999999999999">
      <c r="A71" s="39" t="s">
        <v>88</v>
      </c>
      <c r="B71" s="39" t="s">
        <v>9</v>
      </c>
      <c r="C71" t="s">
        <v>250</v>
      </c>
    </row>
    <row r="72" spans="1:3" x14ac:dyDescent="1.1499999999999999">
      <c r="A72" s="39" t="s">
        <v>89</v>
      </c>
      <c r="B72" s="39" t="s">
        <v>9</v>
      </c>
      <c r="C72" t="s">
        <v>251</v>
      </c>
    </row>
    <row r="73" spans="1:3" x14ac:dyDescent="1.1499999999999999">
      <c r="A73" s="39" t="s">
        <v>90</v>
      </c>
      <c r="B73" s="39" t="s">
        <v>9</v>
      </c>
      <c r="C73" t="s">
        <v>270</v>
      </c>
    </row>
    <row r="74" spans="1:3" x14ac:dyDescent="1.1499999999999999">
      <c r="A74" s="39" t="s">
        <v>91</v>
      </c>
      <c r="B74" s="39" t="s">
        <v>9</v>
      </c>
      <c r="C74" t="s">
        <v>252</v>
      </c>
    </row>
    <row r="75" spans="1:3" x14ac:dyDescent="1.1499999999999999">
      <c r="A75" s="39" t="s">
        <v>92</v>
      </c>
      <c r="B75" s="39" t="s">
        <v>9</v>
      </c>
      <c r="C75" t="s">
        <v>250</v>
      </c>
    </row>
    <row r="76" spans="1:3" x14ac:dyDescent="1.1499999999999999">
      <c r="A76" s="39" t="s">
        <v>93</v>
      </c>
      <c r="B76" s="39" t="s">
        <v>11</v>
      </c>
      <c r="C76" t="s">
        <v>248</v>
      </c>
    </row>
    <row r="77" spans="1:3" x14ac:dyDescent="1.1499999999999999">
      <c r="A77" s="39" t="s">
        <v>94</v>
      </c>
      <c r="B77" s="39" t="s">
        <v>11</v>
      </c>
      <c r="C77" t="s">
        <v>272</v>
      </c>
    </row>
    <row r="78" spans="1:3" x14ac:dyDescent="1.1499999999999999">
      <c r="A78" s="39" t="s">
        <v>95</v>
      </c>
      <c r="B78" s="39" t="s">
        <v>11</v>
      </c>
      <c r="C78" t="s">
        <v>256</v>
      </c>
    </row>
    <row r="79" spans="1:3" x14ac:dyDescent="1.1499999999999999">
      <c r="A79" s="39" t="s">
        <v>96</v>
      </c>
      <c r="B79" s="39" t="s">
        <v>11</v>
      </c>
      <c r="C79" t="s">
        <v>257</v>
      </c>
    </row>
    <row r="80" spans="1:3" x14ac:dyDescent="1.1499999999999999">
      <c r="A80" s="39" t="s">
        <v>97</v>
      </c>
      <c r="B80" s="39" t="s">
        <v>11</v>
      </c>
      <c r="C80" t="s">
        <v>259</v>
      </c>
    </row>
    <row r="81" spans="1:3" x14ac:dyDescent="1.1499999999999999">
      <c r="A81" s="39" t="s">
        <v>98</v>
      </c>
      <c r="B81" s="39" t="s">
        <v>11</v>
      </c>
      <c r="C81" t="s">
        <v>250</v>
      </c>
    </row>
    <row r="82" spans="1:3" x14ac:dyDescent="1.1499999999999999">
      <c r="A82" s="39" t="s">
        <v>99</v>
      </c>
      <c r="B82" s="39" t="s">
        <v>11</v>
      </c>
      <c r="C82" t="s">
        <v>258</v>
      </c>
    </row>
    <row r="83" spans="1:3" x14ac:dyDescent="1.1499999999999999">
      <c r="A83" s="39" t="s">
        <v>100</v>
      </c>
      <c r="B83" s="39" t="s">
        <v>11</v>
      </c>
      <c r="C83" t="s">
        <v>249</v>
      </c>
    </row>
    <row r="84" spans="1:3" x14ac:dyDescent="1.1499999999999999">
      <c r="A84" s="39" t="s">
        <v>101</v>
      </c>
      <c r="B84" s="39" t="s">
        <v>11</v>
      </c>
      <c r="C84" t="s">
        <v>249</v>
      </c>
    </row>
    <row r="85" spans="1:3" x14ac:dyDescent="1.1499999999999999">
      <c r="A85" s="39" t="s">
        <v>102</v>
      </c>
      <c r="B85" s="39" t="s">
        <v>12</v>
      </c>
      <c r="C85" t="s">
        <v>254</v>
      </c>
    </row>
    <row r="86" spans="1:3" x14ac:dyDescent="1.1499999999999999">
      <c r="A86" s="39" t="s">
        <v>103</v>
      </c>
      <c r="B86" s="39" t="s">
        <v>12</v>
      </c>
      <c r="C86" t="s">
        <v>272</v>
      </c>
    </row>
    <row r="87" spans="1:3" x14ac:dyDescent="1.1499999999999999">
      <c r="A87" s="39" t="s">
        <v>104</v>
      </c>
      <c r="B87" s="39" t="s">
        <v>12</v>
      </c>
      <c r="C87" t="s">
        <v>254</v>
      </c>
    </row>
    <row r="88" spans="1:3" x14ac:dyDescent="1.1499999999999999">
      <c r="A88" s="39" t="s">
        <v>105</v>
      </c>
      <c r="B88" s="39" t="s">
        <v>12</v>
      </c>
      <c r="C88" t="s">
        <v>255</v>
      </c>
    </row>
    <row r="89" spans="1:3" x14ac:dyDescent="1.1499999999999999">
      <c r="A89" s="39" t="s">
        <v>106</v>
      </c>
      <c r="B89" s="39" t="s">
        <v>12</v>
      </c>
      <c r="C89" t="s">
        <v>251</v>
      </c>
    </row>
    <row r="90" spans="1:3" x14ac:dyDescent="1.1499999999999999">
      <c r="A90" s="39" t="s">
        <v>107</v>
      </c>
      <c r="B90" s="39" t="s">
        <v>12</v>
      </c>
      <c r="C90" t="s">
        <v>250</v>
      </c>
    </row>
    <row r="91" spans="1:3" x14ac:dyDescent="1.1499999999999999">
      <c r="A91" s="39" t="s">
        <v>108</v>
      </c>
      <c r="B91" s="39" t="s">
        <v>12</v>
      </c>
      <c r="C91" t="s">
        <v>248</v>
      </c>
    </row>
    <row r="92" spans="1:3" x14ac:dyDescent="1.1499999999999999">
      <c r="A92" s="39" t="s">
        <v>109</v>
      </c>
      <c r="B92" s="39" t="s">
        <v>12</v>
      </c>
      <c r="C92" t="s">
        <v>272</v>
      </c>
    </row>
    <row r="93" spans="1:3" x14ac:dyDescent="1.1499999999999999">
      <c r="A93" s="39" t="s">
        <v>110</v>
      </c>
      <c r="B93" s="39" t="s">
        <v>12</v>
      </c>
      <c r="C93" t="s">
        <v>256</v>
      </c>
    </row>
    <row r="94" spans="1:3" x14ac:dyDescent="1.1499999999999999">
      <c r="A94" s="39" t="s">
        <v>111</v>
      </c>
      <c r="B94" s="39" t="s">
        <v>13</v>
      </c>
      <c r="C94" t="s">
        <v>250</v>
      </c>
    </row>
    <row r="95" spans="1:3" x14ac:dyDescent="1.1499999999999999">
      <c r="A95" s="39" t="s">
        <v>112</v>
      </c>
      <c r="B95" s="39" t="s">
        <v>13</v>
      </c>
      <c r="C95" t="s">
        <v>257</v>
      </c>
    </row>
    <row r="96" spans="1:3" x14ac:dyDescent="1.1499999999999999">
      <c r="A96" s="39" t="s">
        <v>113</v>
      </c>
      <c r="B96" s="39" t="s">
        <v>13</v>
      </c>
      <c r="C96" t="s">
        <v>257</v>
      </c>
    </row>
    <row r="97" spans="1:3" x14ac:dyDescent="1.1499999999999999">
      <c r="A97" s="39" t="s">
        <v>114</v>
      </c>
      <c r="B97" s="39" t="s">
        <v>13</v>
      </c>
      <c r="C97" t="s">
        <v>258</v>
      </c>
    </row>
    <row r="98" spans="1:3" x14ac:dyDescent="1.1499999999999999">
      <c r="A98" s="39" t="s">
        <v>115</v>
      </c>
      <c r="B98" s="39" t="s">
        <v>13</v>
      </c>
      <c r="C98" t="s">
        <v>272</v>
      </c>
    </row>
    <row r="99" spans="1:3" x14ac:dyDescent="1.1499999999999999">
      <c r="A99" s="39" t="s">
        <v>116</v>
      </c>
      <c r="B99" s="39" t="s">
        <v>13</v>
      </c>
      <c r="C99" t="s">
        <v>256</v>
      </c>
    </row>
    <row r="100" spans="1:3" x14ac:dyDescent="1.1499999999999999">
      <c r="A100" s="39" t="s">
        <v>117</v>
      </c>
      <c r="B100" s="39" t="s">
        <v>13</v>
      </c>
      <c r="C100" t="s">
        <v>257</v>
      </c>
    </row>
    <row r="101" spans="1:3" x14ac:dyDescent="1.1499999999999999">
      <c r="A101" t="s">
        <v>118</v>
      </c>
      <c r="B101" t="s">
        <v>5</v>
      </c>
      <c r="C101" t="s">
        <v>259</v>
      </c>
    </row>
    <row r="102" spans="1:3" x14ac:dyDescent="1.1499999999999999">
      <c r="A102" t="s">
        <v>119</v>
      </c>
      <c r="B102" t="s">
        <v>5</v>
      </c>
      <c r="C102" t="s">
        <v>250</v>
      </c>
    </row>
    <row r="103" spans="1:3" x14ac:dyDescent="1.1499999999999999">
      <c r="A103" t="s">
        <v>120</v>
      </c>
      <c r="B103" t="s">
        <v>5</v>
      </c>
      <c r="C103" t="s">
        <v>258</v>
      </c>
    </row>
    <row r="104" spans="1:3" x14ac:dyDescent="1.1499999999999999">
      <c r="A104" t="s">
        <v>121</v>
      </c>
      <c r="B104" t="s">
        <v>5</v>
      </c>
      <c r="C104" t="s">
        <v>249</v>
      </c>
    </row>
    <row r="105" spans="1:3" x14ac:dyDescent="1.1499999999999999">
      <c r="A105" t="s">
        <v>122</v>
      </c>
      <c r="B105" t="s">
        <v>5</v>
      </c>
      <c r="C105" t="s">
        <v>249</v>
      </c>
    </row>
    <row r="106" spans="1:3" x14ac:dyDescent="1.1499999999999999">
      <c r="A106" t="s">
        <v>123</v>
      </c>
      <c r="B106" t="s">
        <v>7</v>
      </c>
      <c r="C106" t="s">
        <v>254</v>
      </c>
    </row>
    <row r="107" spans="1:3" x14ac:dyDescent="1.1499999999999999">
      <c r="A107" t="s">
        <v>124</v>
      </c>
      <c r="B107" t="s">
        <v>7</v>
      </c>
      <c r="C107" t="s">
        <v>272</v>
      </c>
    </row>
    <row r="108" spans="1:3" x14ac:dyDescent="1.1499999999999999">
      <c r="A108" t="s">
        <v>125</v>
      </c>
      <c r="B108" t="s">
        <v>7</v>
      </c>
      <c r="C108" t="s">
        <v>254</v>
      </c>
    </row>
    <row r="109" spans="1:3" x14ac:dyDescent="1.1499999999999999">
      <c r="A109" t="s">
        <v>126</v>
      </c>
      <c r="B109" t="s">
        <v>7</v>
      </c>
      <c r="C109" t="s">
        <v>255</v>
      </c>
    </row>
    <row r="110" spans="1:3" x14ac:dyDescent="1.1499999999999999">
      <c r="A110" t="s">
        <v>127</v>
      </c>
      <c r="B110" t="s">
        <v>7</v>
      </c>
      <c r="C110" t="s">
        <v>251</v>
      </c>
    </row>
    <row r="111" spans="1:3" x14ac:dyDescent="1.1499999999999999">
      <c r="A111" t="s">
        <v>128</v>
      </c>
      <c r="B111" t="s">
        <v>7</v>
      </c>
      <c r="C111" t="s">
        <v>250</v>
      </c>
    </row>
    <row r="112" spans="1:3" x14ac:dyDescent="1.1499999999999999">
      <c r="A112" t="s">
        <v>129</v>
      </c>
      <c r="B112" t="s">
        <v>8</v>
      </c>
      <c r="C112" t="s">
        <v>248</v>
      </c>
    </row>
    <row r="113" spans="1:3" x14ac:dyDescent="1.1499999999999999">
      <c r="A113" t="s">
        <v>129</v>
      </c>
      <c r="B113" t="s">
        <v>8</v>
      </c>
      <c r="C113" t="s">
        <v>272</v>
      </c>
    </row>
    <row r="114" spans="1:3" x14ac:dyDescent="1.1499999999999999">
      <c r="A114" t="s">
        <v>130</v>
      </c>
      <c r="B114" t="s">
        <v>8</v>
      </c>
      <c r="C114" t="s">
        <v>256</v>
      </c>
    </row>
    <row r="115" spans="1:3" x14ac:dyDescent="1.1499999999999999">
      <c r="A115" t="s">
        <v>130</v>
      </c>
      <c r="B115" t="s">
        <v>8</v>
      </c>
      <c r="C115" t="s">
        <v>257</v>
      </c>
    </row>
    <row r="116" spans="1:3" x14ac:dyDescent="1.1499999999999999">
      <c r="A116" t="s">
        <v>131</v>
      </c>
      <c r="B116" t="s">
        <v>8</v>
      </c>
      <c r="C116" t="s">
        <v>273</v>
      </c>
    </row>
    <row r="117" spans="1:3" x14ac:dyDescent="1.1499999999999999">
      <c r="A117" t="s">
        <v>132</v>
      </c>
      <c r="B117" t="s">
        <v>8</v>
      </c>
      <c r="C117" t="s">
        <v>248</v>
      </c>
    </row>
    <row r="118" spans="1:3" x14ac:dyDescent="1.1499999999999999">
      <c r="A118" t="s">
        <v>133</v>
      </c>
      <c r="B118" t="s">
        <v>8</v>
      </c>
      <c r="C118" t="s">
        <v>258</v>
      </c>
    </row>
    <row r="119" spans="1:3" x14ac:dyDescent="1.1499999999999999">
      <c r="A119" t="s">
        <v>134</v>
      </c>
      <c r="B119" t="s">
        <v>8</v>
      </c>
      <c r="C119" t="s">
        <v>249</v>
      </c>
    </row>
    <row r="120" spans="1:3" x14ac:dyDescent="1.1499999999999999">
      <c r="A120" t="s">
        <v>135</v>
      </c>
      <c r="B120" t="s">
        <v>8</v>
      </c>
      <c r="C120" t="s">
        <v>273</v>
      </c>
    </row>
    <row r="121" spans="1:3" x14ac:dyDescent="1.1499999999999999">
      <c r="A121" t="s">
        <v>136</v>
      </c>
      <c r="B121" t="s">
        <v>8</v>
      </c>
      <c r="C121" t="s">
        <v>248</v>
      </c>
    </row>
    <row r="122" spans="1:3" x14ac:dyDescent="1.1499999999999999">
      <c r="A122" t="s">
        <v>137</v>
      </c>
      <c r="B122" t="s">
        <v>8</v>
      </c>
      <c r="C122" t="s">
        <v>269</v>
      </c>
    </row>
    <row r="123" spans="1:3" x14ac:dyDescent="1.1499999999999999">
      <c r="A123" t="s">
        <v>138</v>
      </c>
      <c r="B123" t="s">
        <v>8</v>
      </c>
      <c r="C123" t="s">
        <v>250</v>
      </c>
    </row>
    <row r="124" spans="1:3" x14ac:dyDescent="1.1499999999999999">
      <c r="A124" t="s">
        <v>139</v>
      </c>
      <c r="B124" t="s">
        <v>9</v>
      </c>
      <c r="C124" t="s">
        <v>251</v>
      </c>
    </row>
    <row r="125" spans="1:3" x14ac:dyDescent="1.1499999999999999">
      <c r="A125" t="s">
        <v>140</v>
      </c>
      <c r="B125" t="s">
        <v>9</v>
      </c>
      <c r="C125" t="s">
        <v>270</v>
      </c>
    </row>
    <row r="126" spans="1:3" x14ac:dyDescent="1.1499999999999999">
      <c r="A126" t="s">
        <v>141</v>
      </c>
      <c r="B126" t="s">
        <v>9</v>
      </c>
      <c r="C126" t="s">
        <v>252</v>
      </c>
    </row>
    <row r="127" spans="1:3" x14ac:dyDescent="1.1499999999999999">
      <c r="A127" t="s">
        <v>142</v>
      </c>
      <c r="B127" t="s">
        <v>9</v>
      </c>
      <c r="C127" t="s">
        <v>250</v>
      </c>
    </row>
    <row r="128" spans="1:3" x14ac:dyDescent="1.1499999999999999">
      <c r="A128" t="s">
        <v>143</v>
      </c>
      <c r="B128" t="s">
        <v>9</v>
      </c>
      <c r="C128" t="s">
        <v>248</v>
      </c>
    </row>
    <row r="129" spans="1:3" x14ac:dyDescent="1.1499999999999999">
      <c r="A129" t="s">
        <v>144</v>
      </c>
      <c r="B129" t="s">
        <v>9</v>
      </c>
      <c r="C129" t="s">
        <v>272</v>
      </c>
    </row>
    <row r="130" spans="1:3" x14ac:dyDescent="1.1499999999999999">
      <c r="A130" t="s">
        <v>145</v>
      </c>
      <c r="B130" t="s">
        <v>9</v>
      </c>
      <c r="C130" t="s">
        <v>256</v>
      </c>
    </row>
    <row r="131" spans="1:3" x14ac:dyDescent="1.1499999999999999">
      <c r="A131" t="s">
        <v>146</v>
      </c>
      <c r="B131" t="s">
        <v>9</v>
      </c>
      <c r="C131" t="s">
        <v>257</v>
      </c>
    </row>
    <row r="132" spans="1:3" x14ac:dyDescent="1.1499999999999999">
      <c r="A132" t="s">
        <v>147</v>
      </c>
      <c r="B132" t="s">
        <v>9</v>
      </c>
      <c r="C132" t="s">
        <v>273</v>
      </c>
    </row>
    <row r="133" spans="1:3" x14ac:dyDescent="1.1499999999999999">
      <c r="A133" t="s">
        <v>148</v>
      </c>
      <c r="B133" t="s">
        <v>9</v>
      </c>
      <c r="C133" t="s">
        <v>248</v>
      </c>
    </row>
    <row r="134" spans="1:3" x14ac:dyDescent="1.1499999999999999">
      <c r="A134" t="s">
        <v>149</v>
      </c>
      <c r="B134" t="s">
        <v>11</v>
      </c>
      <c r="C134" t="s">
        <v>258</v>
      </c>
    </row>
    <row r="135" spans="1:3" x14ac:dyDescent="1.1499999999999999">
      <c r="A135" t="s">
        <v>150</v>
      </c>
      <c r="B135" t="s">
        <v>11</v>
      </c>
      <c r="C135" t="s">
        <v>249</v>
      </c>
    </row>
    <row r="136" spans="1:3" x14ac:dyDescent="1.1499999999999999">
      <c r="A136" t="s">
        <v>151</v>
      </c>
      <c r="B136" t="s">
        <v>11</v>
      </c>
      <c r="C136" t="s">
        <v>249</v>
      </c>
    </row>
    <row r="137" spans="1:3" x14ac:dyDescent="1.1499999999999999">
      <c r="A137" t="s">
        <v>152</v>
      </c>
      <c r="B137" t="s">
        <v>11</v>
      </c>
      <c r="C137" t="s">
        <v>254</v>
      </c>
    </row>
    <row r="138" spans="1:3" x14ac:dyDescent="1.1499999999999999">
      <c r="A138" t="s">
        <v>153</v>
      </c>
      <c r="B138" t="s">
        <v>11</v>
      </c>
      <c r="C138" t="s">
        <v>272</v>
      </c>
    </row>
    <row r="139" spans="1:3" x14ac:dyDescent="1.1499999999999999">
      <c r="A139" t="s">
        <v>154</v>
      </c>
      <c r="B139" t="s">
        <v>11</v>
      </c>
      <c r="C139" t="s">
        <v>254</v>
      </c>
    </row>
    <row r="140" spans="1:3" x14ac:dyDescent="1.1499999999999999">
      <c r="A140" t="s">
        <v>155</v>
      </c>
      <c r="B140" t="s">
        <v>11</v>
      </c>
      <c r="C140" t="s">
        <v>255</v>
      </c>
    </row>
    <row r="141" spans="1:3" x14ac:dyDescent="1.1499999999999999">
      <c r="A141" t="s">
        <v>156</v>
      </c>
      <c r="B141" t="s">
        <v>11</v>
      </c>
      <c r="C141" t="s">
        <v>251</v>
      </c>
    </row>
    <row r="142" spans="1:3" x14ac:dyDescent="1.1499999999999999">
      <c r="A142" t="s">
        <v>157</v>
      </c>
      <c r="B142" t="s">
        <v>11</v>
      </c>
      <c r="C142" t="s">
        <v>250</v>
      </c>
    </row>
    <row r="143" spans="1:3" x14ac:dyDescent="1.1499999999999999">
      <c r="A143" t="s">
        <v>158</v>
      </c>
      <c r="B143" t="s">
        <v>12</v>
      </c>
      <c r="C143" t="s">
        <v>248</v>
      </c>
    </row>
    <row r="144" spans="1:3" x14ac:dyDescent="1.1499999999999999">
      <c r="A144" t="s">
        <v>159</v>
      </c>
      <c r="B144" t="s">
        <v>12</v>
      </c>
      <c r="C144" t="s">
        <v>272</v>
      </c>
    </row>
    <row r="145" spans="1:3" x14ac:dyDescent="1.1499999999999999">
      <c r="A145" t="s">
        <v>160</v>
      </c>
      <c r="B145" t="s">
        <v>12</v>
      </c>
      <c r="C145" t="s">
        <v>256</v>
      </c>
    </row>
    <row r="146" spans="1:3" x14ac:dyDescent="1.1499999999999999">
      <c r="A146" t="s">
        <v>161</v>
      </c>
      <c r="B146" t="s">
        <v>12</v>
      </c>
      <c r="C146" t="s">
        <v>257</v>
      </c>
    </row>
    <row r="147" spans="1:3" x14ac:dyDescent="1.1499999999999999">
      <c r="A147" t="s">
        <v>162</v>
      </c>
      <c r="B147" t="s">
        <v>12</v>
      </c>
      <c r="C147" t="s">
        <v>272</v>
      </c>
    </row>
    <row r="148" spans="1:3" x14ac:dyDescent="1.1499999999999999">
      <c r="A148" t="s">
        <v>163</v>
      </c>
      <c r="B148" t="s">
        <v>12</v>
      </c>
      <c r="C148" t="s">
        <v>256</v>
      </c>
    </row>
    <row r="149" spans="1:3" x14ac:dyDescent="1.1499999999999999">
      <c r="A149" t="s">
        <v>164</v>
      </c>
      <c r="B149" t="s">
        <v>12</v>
      </c>
      <c r="C149" t="s">
        <v>257</v>
      </c>
    </row>
    <row r="150" spans="1:3" x14ac:dyDescent="1.1499999999999999">
      <c r="A150" t="s">
        <v>165</v>
      </c>
      <c r="B150" t="s">
        <v>12</v>
      </c>
      <c r="C150" t="s">
        <v>259</v>
      </c>
    </row>
    <row r="151" spans="1:3" x14ac:dyDescent="1.1499999999999999">
      <c r="A151" t="s">
        <v>166</v>
      </c>
      <c r="B151" t="s">
        <v>12</v>
      </c>
      <c r="C151" t="s">
        <v>250</v>
      </c>
    </row>
    <row r="152" spans="1:3" x14ac:dyDescent="1.1499999999999999">
      <c r="A152" t="s">
        <v>167</v>
      </c>
      <c r="B152" t="s">
        <v>12</v>
      </c>
      <c r="C152" t="s">
        <v>258</v>
      </c>
    </row>
    <row r="153" spans="1:3" x14ac:dyDescent="1.1499999999999999">
      <c r="A153" t="s">
        <v>168</v>
      </c>
      <c r="B153" t="s">
        <v>12</v>
      </c>
      <c r="C153" t="s">
        <v>249</v>
      </c>
    </row>
    <row r="154" spans="1:3" x14ac:dyDescent="1.1499999999999999">
      <c r="A154" t="s">
        <v>169</v>
      </c>
      <c r="B154" t="s">
        <v>13</v>
      </c>
      <c r="C154" t="s">
        <v>249</v>
      </c>
    </row>
    <row r="155" spans="1:3" x14ac:dyDescent="1.1499999999999999">
      <c r="A155" t="s">
        <v>170</v>
      </c>
      <c r="B155" t="s">
        <v>13</v>
      </c>
      <c r="C155" t="s">
        <v>254</v>
      </c>
    </row>
    <row r="156" spans="1:3" x14ac:dyDescent="1.1499999999999999">
      <c r="A156" t="s">
        <v>171</v>
      </c>
      <c r="B156" t="s">
        <v>13</v>
      </c>
      <c r="C156" t="s">
        <v>272</v>
      </c>
    </row>
    <row r="157" spans="1:3" x14ac:dyDescent="1.1499999999999999">
      <c r="A157" t="s">
        <v>172</v>
      </c>
      <c r="B157" t="s">
        <v>13</v>
      </c>
      <c r="C157" t="s">
        <v>254</v>
      </c>
    </row>
    <row r="158" spans="1:3" x14ac:dyDescent="1.1499999999999999">
      <c r="A158" t="s">
        <v>173</v>
      </c>
      <c r="B158" t="s">
        <v>13</v>
      </c>
      <c r="C158" t="s">
        <v>255</v>
      </c>
    </row>
    <row r="159" spans="1:3" x14ac:dyDescent="1.1499999999999999">
      <c r="A159" t="s">
        <v>174</v>
      </c>
      <c r="B159" t="s">
        <v>13</v>
      </c>
      <c r="C159" t="s">
        <v>251</v>
      </c>
    </row>
    <row r="160" spans="1:3" x14ac:dyDescent="1.1499999999999999">
      <c r="A160" t="s">
        <v>175</v>
      </c>
      <c r="B160" t="s">
        <v>13</v>
      </c>
      <c r="C160" t="s">
        <v>250</v>
      </c>
    </row>
    <row r="161" spans="1:3" x14ac:dyDescent="1.1499999999999999">
      <c r="A161" t="s">
        <v>176</v>
      </c>
      <c r="B161" t="s">
        <v>6</v>
      </c>
      <c r="C161" t="s">
        <v>248</v>
      </c>
    </row>
    <row r="162" spans="1:3" x14ac:dyDescent="1.1499999999999999">
      <c r="A162" t="s">
        <v>177</v>
      </c>
      <c r="B162" t="s">
        <v>6</v>
      </c>
      <c r="C162" t="s">
        <v>272</v>
      </c>
    </row>
    <row r="163" spans="1:3" x14ac:dyDescent="1.1499999999999999">
      <c r="A163" t="s">
        <v>178</v>
      </c>
      <c r="B163" t="s">
        <v>6</v>
      </c>
      <c r="C163" t="s">
        <v>256</v>
      </c>
    </row>
    <row r="164" spans="1:3" x14ac:dyDescent="1.1499999999999999">
      <c r="A164" t="s">
        <v>179</v>
      </c>
      <c r="B164" t="s">
        <v>6</v>
      </c>
      <c r="C164" t="s">
        <v>257</v>
      </c>
    </row>
    <row r="165" spans="1:3" x14ac:dyDescent="1.1499999999999999">
      <c r="A165" t="s">
        <v>180</v>
      </c>
      <c r="B165" t="s">
        <v>6</v>
      </c>
      <c r="C165" t="s">
        <v>273</v>
      </c>
    </row>
    <row r="166" spans="1:3" x14ac:dyDescent="1.1499999999999999">
      <c r="A166" t="s">
        <v>181</v>
      </c>
      <c r="B166" t="s">
        <v>6</v>
      </c>
      <c r="C166" t="s">
        <v>248</v>
      </c>
    </row>
    <row r="167" spans="1:3" x14ac:dyDescent="1.1499999999999999">
      <c r="A167" t="s">
        <v>182</v>
      </c>
      <c r="B167" t="s">
        <v>6</v>
      </c>
      <c r="C167" t="s">
        <v>258</v>
      </c>
    </row>
    <row r="168" spans="1:3" x14ac:dyDescent="1.1499999999999999">
      <c r="A168" t="s">
        <v>183</v>
      </c>
      <c r="B168" t="s">
        <v>6</v>
      </c>
      <c r="C168" t="s">
        <v>249</v>
      </c>
    </row>
    <row r="169" spans="1:3" x14ac:dyDescent="1.1499999999999999">
      <c r="A169" t="s">
        <v>184</v>
      </c>
      <c r="B169" t="s">
        <v>6</v>
      </c>
      <c r="C169" t="s">
        <v>273</v>
      </c>
    </row>
    <row r="170" spans="1:3" x14ac:dyDescent="1.1499999999999999">
      <c r="A170" t="s">
        <v>185</v>
      </c>
      <c r="B170" t="s">
        <v>6</v>
      </c>
      <c r="C170" t="s">
        <v>248</v>
      </c>
    </row>
    <row r="171" spans="1:3" x14ac:dyDescent="1.1499999999999999">
      <c r="A171" t="s">
        <v>186</v>
      </c>
      <c r="B171" t="s">
        <v>6</v>
      </c>
      <c r="C171" t="s">
        <v>269</v>
      </c>
    </row>
    <row r="172" spans="1:3" x14ac:dyDescent="1.1499999999999999">
      <c r="A172" t="s">
        <v>187</v>
      </c>
      <c r="B172" t="s">
        <v>6</v>
      </c>
      <c r="C172" t="s">
        <v>250</v>
      </c>
    </row>
    <row r="173" spans="1:3" x14ac:dyDescent="1.1499999999999999">
      <c r="A173" t="s">
        <v>188</v>
      </c>
      <c r="B173" t="s">
        <v>10</v>
      </c>
      <c r="C173" t="s">
        <v>251</v>
      </c>
    </row>
    <row r="174" spans="1:3" x14ac:dyDescent="1.1499999999999999">
      <c r="A174" t="s">
        <v>189</v>
      </c>
      <c r="B174" t="s">
        <v>10</v>
      </c>
      <c r="C174" t="s">
        <v>270</v>
      </c>
    </row>
    <row r="175" spans="1:3" x14ac:dyDescent="1.1499999999999999">
      <c r="A175" t="s">
        <v>190</v>
      </c>
      <c r="B175" t="s">
        <v>10</v>
      </c>
      <c r="C175" t="s">
        <v>252</v>
      </c>
    </row>
    <row r="176" spans="1:3" x14ac:dyDescent="1.1499999999999999">
      <c r="A176" t="s">
        <v>191</v>
      </c>
      <c r="B176" t="s">
        <v>10</v>
      </c>
      <c r="C176" t="s">
        <v>250</v>
      </c>
    </row>
    <row r="177" spans="1:3" x14ac:dyDescent="1.1499999999999999">
      <c r="A177" t="s">
        <v>192</v>
      </c>
      <c r="B177" t="s">
        <v>10</v>
      </c>
      <c r="C177" t="s">
        <v>248</v>
      </c>
    </row>
    <row r="178" spans="1:3" x14ac:dyDescent="1.1499999999999999">
      <c r="A178" t="s">
        <v>193</v>
      </c>
      <c r="B178" t="s">
        <v>10</v>
      </c>
      <c r="C178" t="s">
        <v>272</v>
      </c>
    </row>
    <row r="179" spans="1:3" x14ac:dyDescent="1.1499999999999999">
      <c r="A179" t="s">
        <v>194</v>
      </c>
      <c r="B179" t="s">
        <v>10</v>
      </c>
      <c r="C179" t="s">
        <v>256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24710-BBBE-4BF2-91CE-C07D8AB32FD9}">
  <dimension ref="A1:O4"/>
  <sheetViews>
    <sheetView workbookViewId="0">
      <selection activeCell="G23" sqref="G23"/>
    </sheetView>
  </sheetViews>
  <sheetFormatPr defaultColWidth="7.1640625" defaultRowHeight="14.25" x14ac:dyDescent="0.45"/>
  <cols>
    <col min="1" max="1" width="17.83203125" style="55" customWidth="1"/>
    <col min="2" max="2" width="7.27734375" style="55" customWidth="1"/>
    <col min="3" max="3" width="10.71875" style="55" customWidth="1"/>
    <col min="4" max="4" width="17.83203125" style="55" customWidth="1"/>
    <col min="5" max="5" width="7" style="55" customWidth="1"/>
    <col min="6" max="6" width="15.71875" style="55" customWidth="1"/>
    <col min="7" max="9" width="7.1640625" style="55"/>
    <col min="10" max="10" width="14.0546875" style="55" customWidth="1"/>
    <col min="11" max="11" width="8.21875" style="55" customWidth="1"/>
    <col min="12" max="12" width="7.1640625" style="55"/>
    <col min="13" max="13" width="13.21875" style="55" customWidth="1"/>
    <col min="14" max="16384" width="7.1640625" style="55"/>
  </cols>
  <sheetData>
    <row r="1" spans="1:15" x14ac:dyDescent="0.45">
      <c r="A1" s="55" t="s">
        <v>4</v>
      </c>
      <c r="B1" s="55" t="s">
        <v>298</v>
      </c>
      <c r="C1" s="55" t="s">
        <v>299</v>
      </c>
      <c r="D1" s="55" t="s">
        <v>300</v>
      </c>
      <c r="E1" s="55" t="s">
        <v>290</v>
      </c>
      <c r="F1" s="55" t="s">
        <v>291</v>
      </c>
      <c r="G1" s="55" t="s">
        <v>277</v>
      </c>
      <c r="H1" s="55" t="s">
        <v>279</v>
      </c>
      <c r="I1" s="55" t="s">
        <v>276</v>
      </c>
      <c r="J1" s="55" t="s">
        <v>275</v>
      </c>
      <c r="K1" s="55" t="s">
        <v>274</v>
      </c>
      <c r="L1" s="55" t="s">
        <v>278</v>
      </c>
      <c r="M1" s="55" t="s">
        <v>301</v>
      </c>
      <c r="N1" s="56" t="s">
        <v>266</v>
      </c>
      <c r="O1" s="56" t="s">
        <v>302</v>
      </c>
    </row>
    <row r="2" spans="1:15" x14ac:dyDescent="0.45">
      <c r="A2" s="56" t="s">
        <v>7</v>
      </c>
      <c r="B2" s="56" t="s">
        <v>303</v>
      </c>
      <c r="C2" s="56" t="s">
        <v>304</v>
      </c>
      <c r="D2" s="55" t="s">
        <v>305</v>
      </c>
      <c r="E2" s="56" t="s">
        <v>306</v>
      </c>
      <c r="F2" s="55">
        <v>6</v>
      </c>
      <c r="G2" s="55">
        <v>1</v>
      </c>
      <c r="H2" s="55">
        <v>1</v>
      </c>
      <c r="I2" s="55">
        <v>1</v>
      </c>
      <c r="J2" s="55">
        <v>2</v>
      </c>
      <c r="K2" s="55">
        <v>1</v>
      </c>
      <c r="L2" s="55">
        <v>1</v>
      </c>
      <c r="M2" s="55">
        <v>1</v>
      </c>
      <c r="N2" s="55">
        <v>1</v>
      </c>
      <c r="O2" s="55">
        <v>1</v>
      </c>
    </row>
    <row r="3" spans="1:15" x14ac:dyDescent="0.45">
      <c r="A3" s="55" t="s">
        <v>5</v>
      </c>
      <c r="B3" s="55" t="s">
        <v>307</v>
      </c>
      <c r="C3" s="55" t="s">
        <v>304</v>
      </c>
      <c r="D3" s="55" t="s">
        <v>308</v>
      </c>
      <c r="E3" s="55" t="s">
        <v>309</v>
      </c>
      <c r="F3" s="55">
        <v>5</v>
      </c>
      <c r="G3" s="55">
        <v>2</v>
      </c>
      <c r="H3" s="55">
        <v>2</v>
      </c>
      <c r="I3" s="55">
        <v>2</v>
      </c>
      <c r="J3" s="55">
        <v>2</v>
      </c>
      <c r="K3" s="55">
        <v>2</v>
      </c>
      <c r="L3" s="55">
        <v>2</v>
      </c>
      <c r="M3" s="55">
        <v>2</v>
      </c>
      <c r="N3" s="55">
        <v>2</v>
      </c>
      <c r="O3" s="55">
        <v>2</v>
      </c>
    </row>
    <row r="4" spans="1:15" x14ac:dyDescent="0.45">
      <c r="A4" s="55" t="s">
        <v>11</v>
      </c>
      <c r="B4" s="55" t="s">
        <v>310</v>
      </c>
      <c r="C4" s="55" t="s">
        <v>304</v>
      </c>
      <c r="D4" s="55" t="s">
        <v>311</v>
      </c>
      <c r="E4" s="55" t="s">
        <v>309</v>
      </c>
      <c r="F4" s="55">
        <v>6</v>
      </c>
      <c r="G4" s="55">
        <v>1</v>
      </c>
      <c r="H4" s="55">
        <v>1</v>
      </c>
      <c r="I4" s="55">
        <v>1</v>
      </c>
      <c r="J4" s="55">
        <v>2</v>
      </c>
      <c r="K4" s="55">
        <v>1</v>
      </c>
      <c r="L4" s="55">
        <v>1</v>
      </c>
      <c r="M4" s="55">
        <v>1</v>
      </c>
      <c r="N4" s="55">
        <v>1</v>
      </c>
      <c r="O4" s="55">
        <v>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E814-FED7-4800-A0E9-AC4D5A09704F}">
  <dimension ref="A1:W9"/>
  <sheetViews>
    <sheetView workbookViewId="0">
      <selection activeCell="C4" sqref="C4"/>
    </sheetView>
  </sheetViews>
  <sheetFormatPr defaultColWidth="7.38671875" defaultRowHeight="15.75" x14ac:dyDescent="0.5"/>
  <cols>
    <col min="1" max="1" width="13.71875" style="53" customWidth="1"/>
    <col min="2" max="2" width="9.5" style="54" customWidth="1"/>
    <col min="3" max="3" width="17.88671875" style="54" customWidth="1"/>
    <col min="4" max="4" width="12.1640625" style="54" customWidth="1"/>
    <col min="5" max="5" width="28" style="54" customWidth="1"/>
    <col min="6" max="7" width="28.5546875" style="54" customWidth="1"/>
    <col min="8" max="16384" width="7.38671875" style="54"/>
  </cols>
  <sheetData>
    <row r="1" spans="1:23" s="41" customFormat="1" ht="18" x14ac:dyDescent="1.1499999999999999">
      <c r="A1" s="68" t="s">
        <v>286</v>
      </c>
      <c r="B1" s="68"/>
      <c r="C1" s="68"/>
      <c r="D1" s="68"/>
      <c r="E1" s="68"/>
      <c r="F1" s="68"/>
      <c r="G1" s="68"/>
      <c r="H1" s="40"/>
      <c r="I1" s="40"/>
      <c r="J1" s="40"/>
      <c r="K1" s="40"/>
      <c r="L1" s="40"/>
      <c r="M1" s="40"/>
      <c r="N1" s="40"/>
      <c r="O1" s="40"/>
      <c r="P1" s="40"/>
      <c r="Q1" s="40"/>
      <c r="R1" s="40"/>
      <c r="S1" s="40"/>
      <c r="T1" s="40"/>
      <c r="U1" s="40"/>
      <c r="V1" s="40"/>
      <c r="W1" s="40"/>
    </row>
    <row r="2" spans="1:23" s="43" customFormat="1" x14ac:dyDescent="1.1499999999999999">
      <c r="A2" s="69" t="s">
        <v>287</v>
      </c>
      <c r="B2" s="69"/>
      <c r="C2" s="69"/>
      <c r="D2" s="70" t="s">
        <v>288</v>
      </c>
      <c r="E2" s="70"/>
      <c r="F2" s="71" t="s">
        <v>289</v>
      </c>
      <c r="G2" s="71"/>
      <c r="H2" s="42"/>
      <c r="I2" s="42"/>
      <c r="J2" s="42"/>
      <c r="K2" s="42"/>
      <c r="L2" s="42"/>
      <c r="M2" s="42"/>
      <c r="N2" s="42"/>
      <c r="O2" s="42"/>
      <c r="P2" s="42"/>
      <c r="Q2" s="42"/>
      <c r="R2" s="42"/>
      <c r="S2" s="42"/>
      <c r="T2" s="42"/>
      <c r="U2" s="42"/>
      <c r="V2" s="42"/>
      <c r="W2" s="42"/>
    </row>
    <row r="3" spans="1:23" s="45" customFormat="1" ht="47.25" x14ac:dyDescent="1.1499999999999999">
      <c r="A3" s="44" t="s">
        <v>4</v>
      </c>
      <c r="B3" s="44" t="s">
        <v>290</v>
      </c>
      <c r="C3" s="44" t="s">
        <v>291</v>
      </c>
      <c r="D3" s="44" t="s">
        <v>292</v>
      </c>
      <c r="E3" s="44" t="s">
        <v>293</v>
      </c>
      <c r="F3" s="44" t="s">
        <v>294</v>
      </c>
      <c r="G3" s="44" t="s">
        <v>295</v>
      </c>
    </row>
    <row r="4" spans="1:23" s="41" customFormat="1" x14ac:dyDescent="1.1499999999999999">
      <c r="A4" s="46" t="s">
        <v>5</v>
      </c>
      <c r="B4" s="47"/>
      <c r="C4" s="47"/>
      <c r="D4" s="48"/>
      <c r="E4" s="49" t="e">
        <f>D4/C4</f>
        <v>#DIV/0!</v>
      </c>
      <c r="F4" s="50"/>
      <c r="G4" s="50"/>
    </row>
    <row r="5" spans="1:23" s="41" customFormat="1" x14ac:dyDescent="1.1499999999999999">
      <c r="A5" s="51" t="s">
        <v>7</v>
      </c>
      <c r="B5" s="52"/>
      <c r="C5" s="47"/>
      <c r="D5" s="48"/>
      <c r="E5" s="49" t="e">
        <f t="shared" ref="E5:E6" si="0">D5/C5</f>
        <v>#DIV/0!</v>
      </c>
      <c r="F5" s="50"/>
      <c r="G5" s="50"/>
    </row>
    <row r="6" spans="1:23" s="41" customFormat="1" ht="31.5" x14ac:dyDescent="1.1499999999999999">
      <c r="A6" s="46" t="s">
        <v>11</v>
      </c>
      <c r="B6" s="47"/>
      <c r="C6" s="47"/>
      <c r="D6" s="48"/>
      <c r="E6" s="49" t="e">
        <f t="shared" si="0"/>
        <v>#DIV/0!</v>
      </c>
      <c r="F6" s="50"/>
      <c r="G6" s="50"/>
    </row>
    <row r="8" spans="1:23" x14ac:dyDescent="0.5">
      <c r="A8" s="72" t="s">
        <v>296</v>
      </c>
      <c r="B8" s="72"/>
      <c r="C8" s="72"/>
      <c r="D8" s="72"/>
      <c r="E8" s="72"/>
      <c r="F8" s="72"/>
      <c r="G8" s="72"/>
    </row>
    <row r="9" spans="1:23" x14ac:dyDescent="0.5">
      <c r="A9" s="72" t="s">
        <v>297</v>
      </c>
      <c r="B9" s="72"/>
      <c r="C9" s="72"/>
      <c r="D9" s="72"/>
      <c r="E9" s="72"/>
      <c r="F9" s="72"/>
      <c r="G9" s="72"/>
    </row>
  </sheetData>
  <mergeCells count="6">
    <mergeCell ref="A9:G9"/>
    <mergeCell ref="A1:G1"/>
    <mergeCell ref="A2:C2"/>
    <mergeCell ref="D2:E2"/>
    <mergeCell ref="F2:G2"/>
    <mergeCell ref="A8: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96EE6-A49D-44C6-B788-76C2A610FF95}">
  <dimension ref="A1:P71"/>
  <sheetViews>
    <sheetView workbookViewId="0">
      <selection sqref="A1:XFD1048576"/>
    </sheetView>
  </sheetViews>
  <sheetFormatPr defaultColWidth="7.0546875" defaultRowHeight="21" x14ac:dyDescent="1.1499999999999999"/>
  <cols>
    <col min="1" max="1" width="12.0546875" customWidth="1"/>
    <col min="2" max="2" width="14.5546875" customWidth="1"/>
    <col min="3" max="3" width="12.1640625" customWidth="1"/>
    <col min="4" max="4" width="53.21875" bestFit="1" customWidth="1"/>
    <col min="5" max="5" width="10.5" customWidth="1"/>
    <col min="6" max="6" width="8.109375" customWidth="1"/>
    <col min="7" max="7" width="16.33203125" customWidth="1"/>
    <col min="8" max="8" width="40.21875" style="39" customWidth="1"/>
    <col min="9" max="9" width="27.1640625" customWidth="1"/>
    <col min="10" max="10" width="16.21875" style="57" customWidth="1"/>
    <col min="11" max="11" width="27.71875" customWidth="1"/>
    <col min="12" max="12" width="27" customWidth="1"/>
    <col min="13" max="13" width="15.33203125" customWidth="1"/>
    <col min="14" max="14" width="11.77734375" customWidth="1"/>
    <col min="15" max="15" width="12.83203125" customWidth="1"/>
    <col min="16" max="16" width="9.0546875" customWidth="1"/>
    <col min="17" max="17" width="8.94140625" customWidth="1"/>
  </cols>
  <sheetData>
    <row r="1" spans="1:16" ht="20.100000000000001" customHeight="1" x14ac:dyDescent="1.1499999999999999">
      <c r="A1" t="s">
        <v>312</v>
      </c>
      <c r="B1" t="s">
        <v>4</v>
      </c>
      <c r="C1" t="s">
        <v>313</v>
      </c>
      <c r="D1" t="s">
        <v>314</v>
      </c>
      <c r="E1" s="57" t="s">
        <v>315</v>
      </c>
      <c r="F1" t="s">
        <v>316</v>
      </c>
      <c r="G1" s="39" t="s">
        <v>15</v>
      </c>
      <c r="H1" s="39" t="s">
        <v>317</v>
      </c>
      <c r="I1" t="s">
        <v>196</v>
      </c>
      <c r="J1" s="39" t="s">
        <v>195</v>
      </c>
      <c r="K1" t="s">
        <v>200</v>
      </c>
      <c r="L1" t="s">
        <v>201</v>
      </c>
      <c r="M1" t="s">
        <v>318</v>
      </c>
      <c r="N1" s="58" t="s">
        <v>319</v>
      </c>
      <c r="O1" s="58" t="s">
        <v>320</v>
      </c>
      <c r="P1" s="58" t="s">
        <v>321</v>
      </c>
    </row>
    <row r="2" spans="1:16" ht="20.100000000000001" customHeight="1" x14ac:dyDescent="1.1499999999999999">
      <c r="A2" s="59" t="s">
        <v>322</v>
      </c>
      <c r="B2" s="60" t="s">
        <v>5</v>
      </c>
      <c r="C2" s="60" t="s">
        <v>323</v>
      </c>
      <c r="D2" s="61" t="s">
        <v>324</v>
      </c>
      <c r="E2" s="62">
        <v>23780</v>
      </c>
      <c r="F2" s="60"/>
      <c r="G2" s="63" t="s">
        <v>17</v>
      </c>
      <c r="H2" s="60" t="s">
        <v>325</v>
      </c>
      <c r="I2" s="60" t="s">
        <v>262</v>
      </c>
      <c r="J2" s="63" t="s">
        <v>326</v>
      </c>
      <c r="K2" s="60">
        <v>2</v>
      </c>
      <c r="L2" s="60">
        <v>3</v>
      </c>
      <c r="M2" s="60">
        <f>HMP_Belmarsh[[#This Row],[Optimism at end (1(bad)-10(good))]]-HMP_Belmarsh[[#This Row],[Optimism at start (1(bad)-10(good))]]</f>
        <v>1</v>
      </c>
      <c r="N2" s="60">
        <v>8</v>
      </c>
      <c r="O2" s="60">
        <v>7</v>
      </c>
      <c r="P2" s="60">
        <f>HMP_Belmarsh[[#This Row],[Hours booked]]-HMP_Belmarsh[[#This Row],[Hours Attended]]</f>
        <v>1</v>
      </c>
    </row>
    <row r="3" spans="1:16" ht="20.100000000000001" customHeight="1" x14ac:dyDescent="1.1499999999999999">
      <c r="A3" s="60" t="s">
        <v>327</v>
      </c>
      <c r="B3" s="60" t="s">
        <v>5</v>
      </c>
      <c r="C3" s="60" t="s">
        <v>328</v>
      </c>
      <c r="D3" s="61" t="s">
        <v>329</v>
      </c>
      <c r="E3" s="62">
        <v>24311</v>
      </c>
      <c r="F3" s="60"/>
      <c r="G3" s="63" t="s">
        <v>17</v>
      </c>
      <c r="H3" s="60" t="s">
        <v>330</v>
      </c>
      <c r="I3" s="63" t="s">
        <v>263</v>
      </c>
      <c r="J3" s="63" t="s">
        <v>207</v>
      </c>
      <c r="K3" s="60">
        <v>3</v>
      </c>
      <c r="L3" s="60">
        <v>3</v>
      </c>
      <c r="M3" s="60">
        <f>HMP_Belmarsh[[#This Row],[Optimism at end (1(bad)-10(good))]]-HMP_Belmarsh[[#This Row],[Optimism at start (1(bad)-10(good))]]</f>
        <v>0</v>
      </c>
      <c r="N3" s="60">
        <v>26</v>
      </c>
      <c r="O3" s="60">
        <v>24</v>
      </c>
      <c r="P3" s="60">
        <f>HMP_Belmarsh[[#This Row],[Hours booked]]-HMP_Belmarsh[[#This Row],[Hours Attended]]</f>
        <v>2</v>
      </c>
    </row>
    <row r="4" spans="1:16" ht="20.100000000000001" customHeight="1" x14ac:dyDescent="1.1499999999999999">
      <c r="A4" s="60" t="s">
        <v>331</v>
      </c>
      <c r="B4" s="60" t="s">
        <v>5</v>
      </c>
      <c r="C4" s="60" t="s">
        <v>332</v>
      </c>
      <c r="D4" s="61" t="s">
        <v>333</v>
      </c>
      <c r="E4" s="62">
        <v>24790</v>
      </c>
      <c r="F4" s="60"/>
      <c r="G4" s="63" t="s">
        <v>20</v>
      </c>
      <c r="H4" s="60" t="s">
        <v>334</v>
      </c>
      <c r="I4" s="60" t="s">
        <v>262</v>
      </c>
      <c r="J4" s="63" t="s">
        <v>211</v>
      </c>
      <c r="K4" s="60">
        <v>2</v>
      </c>
      <c r="L4" s="60">
        <v>2</v>
      </c>
      <c r="M4" s="60">
        <f>HMP_Belmarsh[[#This Row],[Optimism at end (1(bad)-10(good))]]-HMP_Belmarsh[[#This Row],[Optimism at start (1(bad)-10(good))]]</f>
        <v>0</v>
      </c>
      <c r="N4" s="60">
        <v>4</v>
      </c>
      <c r="O4" s="60">
        <v>3</v>
      </c>
      <c r="P4" s="60">
        <f>HMP_Belmarsh[[#This Row],[Hours booked]]-HMP_Belmarsh[[#This Row],[Hours Attended]]</f>
        <v>1</v>
      </c>
    </row>
    <row r="5" spans="1:16" ht="20.100000000000001" customHeight="1" x14ac:dyDescent="1.1499999999999999">
      <c r="A5" s="60" t="s">
        <v>335</v>
      </c>
      <c r="B5" s="60" t="s">
        <v>5</v>
      </c>
      <c r="C5" s="60" t="s">
        <v>336</v>
      </c>
      <c r="D5" s="61" t="s">
        <v>337</v>
      </c>
      <c r="E5" s="62">
        <v>24958</v>
      </c>
      <c r="F5" s="60"/>
      <c r="G5" s="63" t="s">
        <v>17</v>
      </c>
      <c r="H5" s="60" t="s">
        <v>334</v>
      </c>
      <c r="I5" s="60" t="s">
        <v>261</v>
      </c>
      <c r="J5" s="63" t="s">
        <v>207</v>
      </c>
      <c r="K5" s="60">
        <v>5</v>
      </c>
      <c r="L5" s="60">
        <v>6</v>
      </c>
      <c r="M5" s="60">
        <f>HMP_Belmarsh[[#This Row],[Optimism at end (1(bad)-10(good))]]-HMP_Belmarsh[[#This Row],[Optimism at start (1(bad)-10(good))]]</f>
        <v>1</v>
      </c>
      <c r="N5" s="60">
        <v>27</v>
      </c>
      <c r="O5" s="60">
        <v>25</v>
      </c>
      <c r="P5" s="60">
        <f>HMP_Belmarsh[[#This Row],[Hours booked]]-HMP_Belmarsh[[#This Row],[Hours Attended]]</f>
        <v>2</v>
      </c>
    </row>
    <row r="6" spans="1:16" ht="20.100000000000001" customHeight="1" x14ac:dyDescent="1.1499999999999999">
      <c r="A6" s="60" t="s">
        <v>338</v>
      </c>
      <c r="B6" s="60" t="s">
        <v>5</v>
      </c>
      <c r="C6" s="60" t="s">
        <v>339</v>
      </c>
      <c r="D6" s="61" t="s">
        <v>340</v>
      </c>
      <c r="E6" s="62">
        <v>25539</v>
      </c>
      <c r="F6" s="60"/>
      <c r="G6" s="63" t="s">
        <v>20</v>
      </c>
      <c r="H6" s="60" t="s">
        <v>325</v>
      </c>
      <c r="I6" s="60" t="s">
        <v>261</v>
      </c>
      <c r="J6" s="63" t="s">
        <v>211</v>
      </c>
      <c r="K6" s="60">
        <v>4</v>
      </c>
      <c r="L6" s="60">
        <v>5</v>
      </c>
      <c r="M6" s="60">
        <f>HMP_Belmarsh[[#This Row],[Optimism at end (1(bad)-10(good))]]-HMP_Belmarsh[[#This Row],[Optimism at start (1(bad)-10(good))]]</f>
        <v>1</v>
      </c>
      <c r="N6" s="60">
        <v>9</v>
      </c>
      <c r="O6" s="60">
        <v>8</v>
      </c>
      <c r="P6" s="60">
        <f>HMP_Belmarsh[[#This Row],[Hours booked]]-HMP_Belmarsh[[#This Row],[Hours Attended]]</f>
        <v>1</v>
      </c>
    </row>
    <row r="7" spans="1:16" ht="20.100000000000001" customHeight="1" x14ac:dyDescent="1.1499999999999999">
      <c r="A7" s="60" t="s">
        <v>341</v>
      </c>
      <c r="B7" s="60" t="s">
        <v>5</v>
      </c>
      <c r="C7" s="60" t="s">
        <v>342</v>
      </c>
      <c r="D7" s="61" t="s">
        <v>343</v>
      </c>
      <c r="E7" s="62">
        <v>25830</v>
      </c>
      <c r="F7" s="60"/>
      <c r="G7" s="63" t="s">
        <v>20</v>
      </c>
      <c r="H7" s="60" t="s">
        <v>344</v>
      </c>
      <c r="I7" s="60" t="s">
        <v>262</v>
      </c>
      <c r="J7" s="63" t="s">
        <v>216</v>
      </c>
      <c r="K7" s="60">
        <v>2</v>
      </c>
      <c r="L7" s="60">
        <v>7</v>
      </c>
      <c r="M7" s="60">
        <f>HMP_Belmarsh[[#This Row],[Optimism at end (1(bad)-10(good))]]-HMP_Belmarsh[[#This Row],[Optimism at start (1(bad)-10(good))]]</f>
        <v>5</v>
      </c>
      <c r="N7" s="60">
        <v>32</v>
      </c>
      <c r="O7" s="60">
        <v>31</v>
      </c>
      <c r="P7" s="60">
        <f>HMP_Belmarsh[[#This Row],[Hours booked]]-HMP_Belmarsh[[#This Row],[Hours Attended]]</f>
        <v>1</v>
      </c>
    </row>
    <row r="8" spans="1:16" ht="20.100000000000001" customHeight="1" x14ac:dyDescent="1.1499999999999999">
      <c r="A8" s="60" t="s">
        <v>345</v>
      </c>
      <c r="B8" s="60" t="s">
        <v>5</v>
      </c>
      <c r="C8" s="60" t="s">
        <v>346</v>
      </c>
      <c r="D8" s="61" t="s">
        <v>347</v>
      </c>
      <c r="E8" s="62">
        <v>25995</v>
      </c>
      <c r="F8" s="60"/>
      <c r="G8" s="63" t="s">
        <v>17</v>
      </c>
      <c r="H8" s="60" t="s">
        <v>348</v>
      </c>
      <c r="I8" s="60" t="s">
        <v>261</v>
      </c>
      <c r="J8" s="63" t="s">
        <v>207</v>
      </c>
      <c r="K8" s="60">
        <v>2</v>
      </c>
      <c r="L8" s="60">
        <v>2</v>
      </c>
      <c r="M8" s="60">
        <f>HMP_Belmarsh[[#This Row],[Optimism at end (1(bad)-10(good))]]-HMP_Belmarsh[[#This Row],[Optimism at start (1(bad)-10(good))]]</f>
        <v>0</v>
      </c>
      <c r="N8" s="60">
        <v>23</v>
      </c>
      <c r="O8" s="60">
        <v>23</v>
      </c>
      <c r="P8" s="60">
        <f>HMP_Belmarsh[[#This Row],[Hours booked]]-HMP_Belmarsh[[#This Row],[Hours Attended]]</f>
        <v>0</v>
      </c>
    </row>
    <row r="9" spans="1:16" ht="20.100000000000001" customHeight="1" x14ac:dyDescent="1.1499999999999999">
      <c r="A9" s="60" t="s">
        <v>349</v>
      </c>
      <c r="B9" s="60" t="s">
        <v>5</v>
      </c>
      <c r="C9" s="60" t="s">
        <v>350</v>
      </c>
      <c r="D9" s="61" t="s">
        <v>351</v>
      </c>
      <c r="E9" s="62">
        <v>26476</v>
      </c>
      <c r="F9" s="60"/>
      <c r="G9" s="63" t="s">
        <v>17</v>
      </c>
      <c r="H9" s="60" t="s">
        <v>352</v>
      </c>
      <c r="I9" s="60" t="s">
        <v>261</v>
      </c>
      <c r="J9" s="63" t="s">
        <v>207</v>
      </c>
      <c r="K9" s="60">
        <v>6</v>
      </c>
      <c r="L9" s="60">
        <v>7</v>
      </c>
      <c r="M9" s="60">
        <f>HMP_Belmarsh[[#This Row],[Optimism at end (1(bad)-10(good))]]-HMP_Belmarsh[[#This Row],[Optimism at start (1(bad)-10(good))]]</f>
        <v>1</v>
      </c>
      <c r="N9" s="60">
        <v>8</v>
      </c>
      <c r="O9" s="60">
        <v>8</v>
      </c>
      <c r="P9" s="60">
        <f>HMP_Belmarsh[[#This Row],[Hours booked]]-HMP_Belmarsh[[#This Row],[Hours Attended]]</f>
        <v>0</v>
      </c>
    </row>
    <row r="10" spans="1:16" ht="20.100000000000001" customHeight="1" x14ac:dyDescent="1.1499999999999999">
      <c r="A10" s="60" t="s">
        <v>353</v>
      </c>
      <c r="B10" s="60" t="s">
        <v>5</v>
      </c>
      <c r="C10" s="60" t="s">
        <v>354</v>
      </c>
      <c r="D10" s="61" t="s">
        <v>355</v>
      </c>
      <c r="E10" s="62">
        <v>26675</v>
      </c>
      <c r="F10" s="60"/>
      <c r="G10" s="63" t="s">
        <v>17</v>
      </c>
      <c r="H10" s="60" t="s">
        <v>356</v>
      </c>
      <c r="I10" s="60" t="s">
        <v>261</v>
      </c>
      <c r="J10" s="63" t="s">
        <v>211</v>
      </c>
      <c r="K10" s="60">
        <v>4</v>
      </c>
      <c r="L10" s="60">
        <v>4</v>
      </c>
      <c r="M10" s="60">
        <f>HMP_Belmarsh[[#This Row],[Optimism at end (1(bad)-10(good))]]-HMP_Belmarsh[[#This Row],[Optimism at start (1(bad)-10(good))]]</f>
        <v>0</v>
      </c>
      <c r="N10" s="60">
        <v>19</v>
      </c>
      <c r="O10" s="60">
        <v>18</v>
      </c>
      <c r="P10" s="60">
        <f>HMP_Belmarsh[[#This Row],[Hours booked]]-HMP_Belmarsh[[#This Row],[Hours Attended]]</f>
        <v>1</v>
      </c>
    </row>
    <row r="11" spans="1:16" ht="20.100000000000001" customHeight="1" x14ac:dyDescent="1.1499999999999999">
      <c r="A11" s="60" t="s">
        <v>357</v>
      </c>
      <c r="B11" s="60" t="s">
        <v>5</v>
      </c>
      <c r="C11" s="60" t="s">
        <v>358</v>
      </c>
      <c r="D11" s="61" t="s">
        <v>359</v>
      </c>
      <c r="E11" s="62">
        <v>27310</v>
      </c>
      <c r="F11" s="60"/>
      <c r="G11" s="63" t="s">
        <v>20</v>
      </c>
      <c r="H11" s="60" t="s">
        <v>344</v>
      </c>
      <c r="I11" s="60" t="s">
        <v>262</v>
      </c>
      <c r="J11" s="63" t="s">
        <v>326</v>
      </c>
      <c r="K11" s="60">
        <v>4</v>
      </c>
      <c r="L11" s="60">
        <v>2</v>
      </c>
      <c r="M11" s="60">
        <f>HMP_Belmarsh[[#This Row],[Optimism at end (1(bad)-10(good))]]-HMP_Belmarsh[[#This Row],[Optimism at start (1(bad)-10(good))]]</f>
        <v>-2</v>
      </c>
      <c r="N11" s="60">
        <v>3</v>
      </c>
      <c r="O11" s="60">
        <v>2</v>
      </c>
      <c r="P11" s="60">
        <f>HMP_Belmarsh[[#This Row],[Hours booked]]-HMP_Belmarsh[[#This Row],[Hours Attended]]</f>
        <v>1</v>
      </c>
    </row>
    <row r="12" spans="1:16" ht="20.100000000000001" customHeight="1" x14ac:dyDescent="1.1499999999999999">
      <c r="A12" s="60" t="s">
        <v>360</v>
      </c>
      <c r="B12" s="60" t="s">
        <v>5</v>
      </c>
      <c r="C12" s="60" t="s">
        <v>361</v>
      </c>
      <c r="D12" s="61" t="s">
        <v>362</v>
      </c>
      <c r="E12" s="62">
        <v>27539</v>
      </c>
      <c r="F12" s="60"/>
      <c r="G12" s="63" t="s">
        <v>20</v>
      </c>
      <c r="H12" s="60" t="s">
        <v>352</v>
      </c>
      <c r="I12" s="63" t="s">
        <v>263</v>
      </c>
      <c r="J12" s="63" t="s">
        <v>211</v>
      </c>
      <c r="K12" s="60">
        <v>3</v>
      </c>
      <c r="L12" s="60">
        <v>3</v>
      </c>
      <c r="M12" s="60">
        <f>HMP_Belmarsh[[#This Row],[Optimism at end (1(bad)-10(good))]]-HMP_Belmarsh[[#This Row],[Optimism at start (1(bad)-10(good))]]</f>
        <v>0</v>
      </c>
      <c r="N12" s="60">
        <v>23</v>
      </c>
      <c r="O12" s="60">
        <v>22</v>
      </c>
      <c r="P12" s="60">
        <f>HMP_Belmarsh[[#This Row],[Hours booked]]-HMP_Belmarsh[[#This Row],[Hours Attended]]</f>
        <v>1</v>
      </c>
    </row>
    <row r="13" spans="1:16" ht="20.100000000000001" customHeight="1" x14ac:dyDescent="1.1499999999999999">
      <c r="A13" s="60" t="s">
        <v>363</v>
      </c>
      <c r="B13" s="60" t="s">
        <v>5</v>
      </c>
      <c r="C13" s="60" t="s">
        <v>364</v>
      </c>
      <c r="D13" s="61" t="s">
        <v>365</v>
      </c>
      <c r="E13" s="62">
        <v>27987</v>
      </c>
      <c r="F13" s="60"/>
      <c r="G13" s="63" t="s">
        <v>17</v>
      </c>
      <c r="H13" s="60" t="s">
        <v>344</v>
      </c>
      <c r="I13" s="63" t="s">
        <v>263</v>
      </c>
      <c r="J13" s="63" t="s">
        <v>211</v>
      </c>
      <c r="K13" s="60">
        <v>6</v>
      </c>
      <c r="L13" s="60">
        <v>6</v>
      </c>
      <c r="M13" s="60">
        <f>HMP_Belmarsh[[#This Row],[Optimism at end (1(bad)-10(good))]]-HMP_Belmarsh[[#This Row],[Optimism at start (1(bad)-10(good))]]</f>
        <v>0</v>
      </c>
      <c r="N13" s="60">
        <v>5</v>
      </c>
      <c r="O13" s="60">
        <v>5</v>
      </c>
      <c r="P13" s="60">
        <f>HMP_Belmarsh[[#This Row],[Hours booked]]-HMP_Belmarsh[[#This Row],[Hours Attended]]</f>
        <v>0</v>
      </c>
    </row>
    <row r="14" spans="1:16" ht="20.100000000000001" customHeight="1" x14ac:dyDescent="1.1499999999999999">
      <c r="A14" s="60" t="s">
        <v>366</v>
      </c>
      <c r="B14" s="60" t="s">
        <v>5</v>
      </c>
      <c r="C14" s="60" t="s">
        <v>367</v>
      </c>
      <c r="D14" s="61" t="s">
        <v>368</v>
      </c>
      <c r="E14" s="62">
        <v>28435</v>
      </c>
      <c r="F14" s="60"/>
      <c r="G14" s="63" t="s">
        <v>20</v>
      </c>
      <c r="H14" s="60" t="s">
        <v>356</v>
      </c>
      <c r="I14" s="60" t="s">
        <v>262</v>
      </c>
      <c r="J14" s="63" t="s">
        <v>211</v>
      </c>
      <c r="K14" s="60">
        <v>3</v>
      </c>
      <c r="L14" s="60">
        <v>4</v>
      </c>
      <c r="M14" s="60">
        <f>HMP_Belmarsh[[#This Row],[Optimism at end (1(bad)-10(good))]]-HMP_Belmarsh[[#This Row],[Optimism at start (1(bad)-10(good))]]</f>
        <v>1</v>
      </c>
      <c r="N14" s="60">
        <v>23</v>
      </c>
      <c r="O14" s="60">
        <v>23</v>
      </c>
      <c r="P14" s="60">
        <f>HMP_Belmarsh[[#This Row],[Hours booked]]-HMP_Belmarsh[[#This Row],[Hours Attended]]</f>
        <v>0</v>
      </c>
    </row>
    <row r="15" spans="1:16" ht="20.100000000000001" customHeight="1" x14ac:dyDescent="1.1499999999999999">
      <c r="A15" s="60" t="s">
        <v>369</v>
      </c>
      <c r="B15" s="60" t="s">
        <v>5</v>
      </c>
      <c r="C15" s="60" t="s">
        <v>367</v>
      </c>
      <c r="D15" s="61" t="s">
        <v>370</v>
      </c>
      <c r="E15" s="62">
        <v>28539</v>
      </c>
      <c r="F15" s="60"/>
      <c r="G15" s="63" t="s">
        <v>20</v>
      </c>
      <c r="H15" s="60" t="s">
        <v>356</v>
      </c>
      <c r="I15" s="63" t="s">
        <v>263</v>
      </c>
      <c r="J15" s="63" t="s">
        <v>211</v>
      </c>
      <c r="K15" s="60">
        <v>6</v>
      </c>
      <c r="L15" s="60">
        <v>8</v>
      </c>
      <c r="M15" s="60">
        <f>HMP_Belmarsh[[#This Row],[Optimism at end (1(bad)-10(good))]]-HMP_Belmarsh[[#This Row],[Optimism at start (1(bad)-10(good))]]</f>
        <v>2</v>
      </c>
      <c r="N15" s="60">
        <v>35</v>
      </c>
      <c r="O15" s="60">
        <v>34</v>
      </c>
      <c r="P15" s="60">
        <f>HMP_Belmarsh[[#This Row],[Hours booked]]-HMP_Belmarsh[[#This Row],[Hours Attended]]</f>
        <v>1</v>
      </c>
    </row>
    <row r="16" spans="1:16" ht="20.100000000000001" customHeight="1" x14ac:dyDescent="1.1499999999999999">
      <c r="A16" s="60" t="s">
        <v>371</v>
      </c>
      <c r="B16" s="60" t="s">
        <v>5</v>
      </c>
      <c r="C16" s="60" t="s">
        <v>372</v>
      </c>
      <c r="D16" s="61" t="s">
        <v>373</v>
      </c>
      <c r="E16" s="62">
        <v>29045</v>
      </c>
      <c r="F16" s="60"/>
      <c r="G16" s="63" t="s">
        <v>17</v>
      </c>
      <c r="H16" s="60" t="s">
        <v>374</v>
      </c>
      <c r="I16" s="60" t="s">
        <v>262</v>
      </c>
      <c r="J16" s="63" t="s">
        <v>211</v>
      </c>
      <c r="K16" s="60">
        <v>4</v>
      </c>
      <c r="L16" s="60">
        <v>5</v>
      </c>
      <c r="M16" s="60">
        <f>HMP_Belmarsh[[#This Row],[Optimism at end (1(bad)-10(good))]]-HMP_Belmarsh[[#This Row],[Optimism at start (1(bad)-10(good))]]</f>
        <v>1</v>
      </c>
      <c r="N16" s="60">
        <v>10</v>
      </c>
      <c r="O16" s="60">
        <v>8</v>
      </c>
      <c r="P16" s="60">
        <f>HMP_Belmarsh[[#This Row],[Hours booked]]-HMP_Belmarsh[[#This Row],[Hours Attended]]</f>
        <v>2</v>
      </c>
    </row>
    <row r="17" spans="1:16" ht="20.100000000000001" customHeight="1" x14ac:dyDescent="1.1499999999999999">
      <c r="A17" s="60" t="s">
        <v>375</v>
      </c>
      <c r="B17" s="60" t="s">
        <v>5</v>
      </c>
      <c r="C17" s="60" t="s">
        <v>376</v>
      </c>
      <c r="D17" s="61" t="s">
        <v>377</v>
      </c>
      <c r="E17" s="62">
        <v>21669</v>
      </c>
      <c r="F17" s="60"/>
      <c r="G17" s="63" t="s">
        <v>17</v>
      </c>
      <c r="H17" s="60" t="s">
        <v>334</v>
      </c>
      <c r="I17" s="60" t="s">
        <v>262</v>
      </c>
      <c r="J17" s="63" t="s">
        <v>216</v>
      </c>
      <c r="K17" s="64">
        <v>5</v>
      </c>
      <c r="L17" s="64">
        <v>9</v>
      </c>
      <c r="M17" s="60">
        <f>HMP_Belmarsh[[#This Row],[Optimism at end (1(bad)-10(good))]]-HMP_Belmarsh[[#This Row],[Optimism at start (1(bad)-10(good))]]</f>
        <v>4</v>
      </c>
      <c r="N17" s="64">
        <v>13</v>
      </c>
      <c r="O17" s="64">
        <v>12</v>
      </c>
      <c r="P17" s="60">
        <f>HMP_Belmarsh[[#This Row],[Hours booked]]-HMP_Belmarsh[[#This Row],[Hours Attended]]</f>
        <v>1</v>
      </c>
    </row>
    <row r="18" spans="1:16" ht="20.100000000000001" customHeight="1" x14ac:dyDescent="1.1499999999999999">
      <c r="A18" s="60" t="s">
        <v>378</v>
      </c>
      <c r="B18" s="60" t="s">
        <v>5</v>
      </c>
      <c r="C18" s="60" t="s">
        <v>379</v>
      </c>
      <c r="D18" s="61" t="s">
        <v>380</v>
      </c>
      <c r="E18" s="62">
        <v>36323</v>
      </c>
      <c r="F18" s="60"/>
      <c r="G18" s="63" t="s">
        <v>20</v>
      </c>
      <c r="H18" s="60" t="s">
        <v>334</v>
      </c>
      <c r="I18" s="60" t="s">
        <v>262</v>
      </c>
      <c r="J18" s="63" t="s">
        <v>211</v>
      </c>
      <c r="K18" s="60">
        <v>2</v>
      </c>
      <c r="L18" s="60">
        <v>2</v>
      </c>
      <c r="M18" s="60">
        <f>HMP_Belmarsh[[#This Row],[Optimism at end (1(bad)-10(good))]]-HMP_Belmarsh[[#This Row],[Optimism at start (1(bad)-10(good))]]</f>
        <v>0</v>
      </c>
      <c r="N18" s="60">
        <v>4</v>
      </c>
      <c r="O18" s="60">
        <v>3</v>
      </c>
      <c r="P18" s="60">
        <f>HMP_Belmarsh[[#This Row],[Hours booked]]-HMP_Belmarsh[[#This Row],[Hours Attended]]</f>
        <v>1</v>
      </c>
    </row>
    <row r="19" spans="1:16" ht="20.100000000000001" customHeight="1" x14ac:dyDescent="1.1499999999999999">
      <c r="A19" s="60" t="s">
        <v>381</v>
      </c>
      <c r="B19" s="60" t="s">
        <v>5</v>
      </c>
      <c r="C19" s="60" t="s">
        <v>382</v>
      </c>
      <c r="D19" s="61" t="s">
        <v>383</v>
      </c>
      <c r="E19" s="62">
        <v>31764</v>
      </c>
      <c r="F19" s="60"/>
      <c r="G19" s="63" t="s">
        <v>20</v>
      </c>
      <c r="H19" s="60" t="s">
        <v>325</v>
      </c>
      <c r="I19" s="60" t="s">
        <v>261</v>
      </c>
      <c r="J19" s="63" t="s">
        <v>211</v>
      </c>
      <c r="K19" s="60">
        <v>4</v>
      </c>
      <c r="L19" s="60">
        <v>5</v>
      </c>
      <c r="M19" s="60">
        <f>HMP_Belmarsh[[#This Row],[Optimism at end (1(bad)-10(good))]]-HMP_Belmarsh[[#This Row],[Optimism at start (1(bad)-10(good))]]</f>
        <v>1</v>
      </c>
      <c r="N19" s="60">
        <v>9</v>
      </c>
      <c r="O19" s="60">
        <v>8</v>
      </c>
      <c r="P19" s="60">
        <f>HMP_Belmarsh[[#This Row],[Hours booked]]-HMP_Belmarsh[[#This Row],[Hours Attended]]</f>
        <v>1</v>
      </c>
    </row>
    <row r="20" spans="1:16" ht="20.100000000000001" customHeight="1" x14ac:dyDescent="1.1499999999999999">
      <c r="A20" s="60" t="s">
        <v>331</v>
      </c>
      <c r="B20" s="60" t="s">
        <v>5</v>
      </c>
      <c r="C20" s="60" t="s">
        <v>384</v>
      </c>
      <c r="D20" s="61" t="s">
        <v>385</v>
      </c>
      <c r="E20" s="62">
        <v>24051</v>
      </c>
      <c r="F20" s="60"/>
      <c r="G20" s="63" t="s">
        <v>20</v>
      </c>
      <c r="H20" s="60" t="s">
        <v>344</v>
      </c>
      <c r="I20" s="60" t="s">
        <v>262</v>
      </c>
      <c r="J20" s="63" t="s">
        <v>216</v>
      </c>
      <c r="K20" s="60">
        <v>2</v>
      </c>
      <c r="L20" s="60">
        <v>7</v>
      </c>
      <c r="M20" s="60">
        <f>HMP_Belmarsh[[#This Row],[Optimism at end (1(bad)-10(good))]]-HMP_Belmarsh[[#This Row],[Optimism at start (1(bad)-10(good))]]</f>
        <v>5</v>
      </c>
      <c r="N20" s="60">
        <v>32</v>
      </c>
      <c r="O20" s="60">
        <v>31</v>
      </c>
      <c r="P20" s="60">
        <f>HMP_Belmarsh[[#This Row],[Hours booked]]-HMP_Belmarsh[[#This Row],[Hours Attended]]</f>
        <v>1</v>
      </c>
    </row>
    <row r="21" spans="1:16" ht="20.100000000000001" customHeight="1" x14ac:dyDescent="1.1499999999999999">
      <c r="A21" s="60" t="s">
        <v>369</v>
      </c>
      <c r="B21" s="60" t="s">
        <v>5</v>
      </c>
      <c r="C21" s="60" t="s">
        <v>386</v>
      </c>
      <c r="D21" s="61" t="s">
        <v>324</v>
      </c>
      <c r="E21" s="62">
        <v>37258</v>
      </c>
      <c r="F21" s="60"/>
      <c r="G21" s="63" t="s">
        <v>20</v>
      </c>
      <c r="H21" s="60" t="s">
        <v>344</v>
      </c>
      <c r="I21" s="60" t="s">
        <v>262</v>
      </c>
      <c r="J21" s="63" t="s">
        <v>326</v>
      </c>
      <c r="K21" s="60">
        <v>4</v>
      </c>
      <c r="L21" s="60">
        <v>2</v>
      </c>
      <c r="M21" s="60">
        <f>HMP_Belmarsh[[#This Row],[Optimism at end (1(bad)-10(good))]]-HMP_Belmarsh[[#This Row],[Optimism at start (1(bad)-10(good))]]</f>
        <v>-2</v>
      </c>
      <c r="N21" s="60">
        <v>3</v>
      </c>
      <c r="O21" s="60">
        <v>2</v>
      </c>
      <c r="P21" s="60">
        <f>HMP_Belmarsh[[#This Row],[Hours booked]]-HMP_Belmarsh[[#This Row],[Hours Attended]]</f>
        <v>1</v>
      </c>
    </row>
    <row r="22" spans="1:16" ht="20.100000000000001" customHeight="1" x14ac:dyDescent="1.1499999999999999">
      <c r="A22" s="60" t="s">
        <v>387</v>
      </c>
      <c r="B22" s="60" t="s">
        <v>5</v>
      </c>
      <c r="C22" s="60" t="s">
        <v>388</v>
      </c>
      <c r="D22" s="61" t="s">
        <v>329</v>
      </c>
      <c r="E22" s="62">
        <v>26563</v>
      </c>
      <c r="F22" s="60"/>
      <c r="G22" s="63" t="s">
        <v>20</v>
      </c>
      <c r="H22" s="60" t="s">
        <v>352</v>
      </c>
      <c r="I22" s="63" t="s">
        <v>263</v>
      </c>
      <c r="J22" s="63" t="s">
        <v>211</v>
      </c>
      <c r="K22" s="60">
        <v>3</v>
      </c>
      <c r="L22" s="60">
        <v>3</v>
      </c>
      <c r="M22" s="60">
        <f>HMP_Belmarsh[[#This Row],[Optimism at end (1(bad)-10(good))]]-HMP_Belmarsh[[#This Row],[Optimism at start (1(bad)-10(good))]]</f>
        <v>0</v>
      </c>
      <c r="N22" s="60">
        <v>23</v>
      </c>
      <c r="O22" s="60">
        <v>22</v>
      </c>
      <c r="P22" s="60">
        <f>HMP_Belmarsh[[#This Row],[Hours booked]]-HMP_Belmarsh[[#This Row],[Hours Attended]]</f>
        <v>1</v>
      </c>
    </row>
    <row r="23" spans="1:16" ht="20.100000000000001" customHeight="1" x14ac:dyDescent="1.1499999999999999">
      <c r="A23" s="60" t="s">
        <v>389</v>
      </c>
      <c r="B23" s="60" t="s">
        <v>5</v>
      </c>
      <c r="C23" s="60" t="s">
        <v>390</v>
      </c>
      <c r="D23" s="61" t="s">
        <v>333</v>
      </c>
      <c r="E23" s="62">
        <v>39293</v>
      </c>
      <c r="F23" s="60"/>
      <c r="G23" s="63" t="s">
        <v>20</v>
      </c>
      <c r="H23" s="60" t="s">
        <v>356</v>
      </c>
      <c r="I23" s="60" t="s">
        <v>262</v>
      </c>
      <c r="J23" s="63" t="s">
        <v>211</v>
      </c>
      <c r="K23" s="60">
        <v>3</v>
      </c>
      <c r="L23" s="60">
        <v>4</v>
      </c>
      <c r="M23" s="60">
        <f>HMP_Belmarsh[[#This Row],[Optimism at end (1(bad)-10(good))]]-HMP_Belmarsh[[#This Row],[Optimism at start (1(bad)-10(good))]]</f>
        <v>1</v>
      </c>
      <c r="N23" s="60">
        <v>23</v>
      </c>
      <c r="O23" s="60">
        <v>23</v>
      </c>
      <c r="P23" s="60">
        <f>HMP_Belmarsh[[#This Row],[Hours booked]]-HMP_Belmarsh[[#This Row],[Hours Attended]]</f>
        <v>0</v>
      </c>
    </row>
    <row r="24" spans="1:16" ht="20.100000000000001" customHeight="1" x14ac:dyDescent="1.1499999999999999">
      <c r="A24" s="60" t="s">
        <v>391</v>
      </c>
      <c r="B24" s="60" t="s">
        <v>5</v>
      </c>
      <c r="C24" s="60" t="s">
        <v>392</v>
      </c>
      <c r="D24" s="61" t="s">
        <v>337</v>
      </c>
      <c r="E24" s="62">
        <v>23486</v>
      </c>
      <c r="F24" s="60"/>
      <c r="G24" s="63" t="s">
        <v>20</v>
      </c>
      <c r="H24" s="60" t="s">
        <v>356</v>
      </c>
      <c r="I24" s="63" t="s">
        <v>263</v>
      </c>
      <c r="J24" s="63" t="s">
        <v>211</v>
      </c>
      <c r="K24" s="60">
        <v>6</v>
      </c>
      <c r="L24" s="60">
        <v>8</v>
      </c>
      <c r="M24" s="60">
        <f>HMP_Belmarsh[[#This Row],[Optimism at end (1(bad)-10(good))]]-HMP_Belmarsh[[#This Row],[Optimism at start (1(bad)-10(good))]]</f>
        <v>2</v>
      </c>
      <c r="N24" s="60">
        <v>35</v>
      </c>
      <c r="O24" s="60">
        <v>34</v>
      </c>
      <c r="P24" s="60">
        <f>HMP_Belmarsh[[#This Row],[Hours booked]]-HMP_Belmarsh[[#This Row],[Hours Attended]]</f>
        <v>1</v>
      </c>
    </row>
    <row r="25" spans="1:16" ht="20.100000000000001" customHeight="1" x14ac:dyDescent="1.1499999999999999">
      <c r="A25" s="60" t="s">
        <v>393</v>
      </c>
      <c r="B25" s="60" t="s">
        <v>5</v>
      </c>
      <c r="C25" s="60" t="s">
        <v>394</v>
      </c>
      <c r="D25" s="61" t="s">
        <v>340</v>
      </c>
      <c r="E25" s="62">
        <v>30593</v>
      </c>
      <c r="F25" s="60"/>
      <c r="G25" s="63" t="s">
        <v>20</v>
      </c>
      <c r="H25" s="60" t="s">
        <v>334</v>
      </c>
      <c r="I25" s="60" t="s">
        <v>262</v>
      </c>
      <c r="J25" s="63" t="s">
        <v>211</v>
      </c>
      <c r="K25" s="60">
        <v>6</v>
      </c>
      <c r="L25" s="60">
        <v>7</v>
      </c>
      <c r="M25" s="60">
        <f>HMP_Belmarsh[[#This Row],[Optimism at end (1(bad)-10(good))]]-HMP_Belmarsh[[#This Row],[Optimism at start (1(bad)-10(good))]]</f>
        <v>1</v>
      </c>
      <c r="N25" s="60">
        <v>16</v>
      </c>
      <c r="O25" s="60">
        <v>15</v>
      </c>
      <c r="P25" s="60">
        <f>HMP_Belmarsh[[#This Row],[Hours booked]]-HMP_Belmarsh[[#This Row],[Hours Attended]]</f>
        <v>1</v>
      </c>
    </row>
    <row r="26" spans="1:16" ht="20.100000000000001" customHeight="1" x14ac:dyDescent="1.1499999999999999">
      <c r="A26" s="60" t="s">
        <v>395</v>
      </c>
      <c r="B26" s="60" t="s">
        <v>5</v>
      </c>
      <c r="C26" s="60" t="s">
        <v>396</v>
      </c>
      <c r="D26" s="61" t="s">
        <v>343</v>
      </c>
      <c r="E26" s="62">
        <v>33280</v>
      </c>
      <c r="F26" s="60"/>
      <c r="G26" s="63" t="s">
        <v>20</v>
      </c>
      <c r="H26" s="60" t="s">
        <v>330</v>
      </c>
      <c r="I26" s="60" t="s">
        <v>262</v>
      </c>
      <c r="J26" s="63" t="s">
        <v>207</v>
      </c>
      <c r="K26" s="60">
        <v>2</v>
      </c>
      <c r="L26" s="60">
        <v>2</v>
      </c>
      <c r="M26" s="60">
        <f>HMP_Belmarsh[[#This Row],[Optimism at end (1(bad)-10(good))]]-HMP_Belmarsh[[#This Row],[Optimism at start (1(bad)-10(good))]]</f>
        <v>0</v>
      </c>
      <c r="N26" s="60">
        <v>15</v>
      </c>
      <c r="O26" s="60">
        <v>14</v>
      </c>
      <c r="P26" s="60">
        <f>HMP_Belmarsh[[#This Row],[Hours booked]]-HMP_Belmarsh[[#This Row],[Hours Attended]]</f>
        <v>1</v>
      </c>
    </row>
    <row r="27" spans="1:16" ht="20.100000000000001" customHeight="1" x14ac:dyDescent="1.1499999999999999">
      <c r="A27" s="60" t="s">
        <v>397</v>
      </c>
      <c r="B27" s="60" t="s">
        <v>5</v>
      </c>
      <c r="C27" s="60" t="s">
        <v>398</v>
      </c>
      <c r="D27" s="61" t="s">
        <v>347</v>
      </c>
      <c r="E27" s="62">
        <v>27828</v>
      </c>
      <c r="F27" s="60"/>
      <c r="G27" s="63" t="s">
        <v>20</v>
      </c>
      <c r="H27" s="60" t="s">
        <v>352</v>
      </c>
      <c r="I27" s="60" t="s">
        <v>261</v>
      </c>
      <c r="J27" s="63" t="s">
        <v>211</v>
      </c>
      <c r="K27" s="60">
        <v>9</v>
      </c>
      <c r="L27" s="60">
        <v>8</v>
      </c>
      <c r="M27" s="60">
        <f>HMP_Belmarsh[[#This Row],[Optimism at end (1(bad)-10(good))]]-HMP_Belmarsh[[#This Row],[Optimism at start (1(bad)-10(good))]]</f>
        <v>-1</v>
      </c>
      <c r="N27" s="60">
        <v>22</v>
      </c>
      <c r="O27" s="60">
        <v>22</v>
      </c>
      <c r="P27" s="60">
        <f>HMP_Belmarsh[[#This Row],[Hours booked]]-HMP_Belmarsh[[#This Row],[Hours Attended]]</f>
        <v>0</v>
      </c>
    </row>
    <row r="28" spans="1:16" ht="20.100000000000001" customHeight="1" x14ac:dyDescent="1.1499999999999999">
      <c r="A28" s="60" t="s">
        <v>399</v>
      </c>
      <c r="B28" s="60" t="s">
        <v>5</v>
      </c>
      <c r="C28" s="60" t="s">
        <v>400</v>
      </c>
      <c r="D28" s="61" t="s">
        <v>351</v>
      </c>
      <c r="E28" s="62">
        <v>36701</v>
      </c>
      <c r="F28" s="60"/>
      <c r="G28" s="63" t="s">
        <v>20</v>
      </c>
      <c r="H28" s="60" t="s">
        <v>348</v>
      </c>
      <c r="I28" s="60" t="s">
        <v>262</v>
      </c>
      <c r="J28" s="63" t="s">
        <v>216</v>
      </c>
      <c r="K28" s="60">
        <v>7</v>
      </c>
      <c r="L28" s="60">
        <v>9</v>
      </c>
      <c r="M28" s="60">
        <f>HMP_Belmarsh[[#This Row],[Optimism at end (1(bad)-10(good))]]-HMP_Belmarsh[[#This Row],[Optimism at start (1(bad)-10(good))]]</f>
        <v>2</v>
      </c>
      <c r="N28" s="60">
        <v>15</v>
      </c>
      <c r="O28" s="60">
        <v>14</v>
      </c>
      <c r="P28" s="60">
        <f>HMP_Belmarsh[[#This Row],[Hours booked]]-HMP_Belmarsh[[#This Row],[Hours Attended]]</f>
        <v>1</v>
      </c>
    </row>
    <row r="29" spans="1:16" ht="20.100000000000001" customHeight="1" x14ac:dyDescent="1.1499999999999999">
      <c r="A29" s="60" t="s">
        <v>401</v>
      </c>
      <c r="B29" s="60" t="s">
        <v>5</v>
      </c>
      <c r="C29" s="60" t="s">
        <v>402</v>
      </c>
      <c r="D29" s="61" t="s">
        <v>355</v>
      </c>
      <c r="E29" s="62">
        <v>22673</v>
      </c>
      <c r="F29" s="60"/>
      <c r="G29" s="63" t="s">
        <v>20</v>
      </c>
      <c r="H29" s="60" t="s">
        <v>330</v>
      </c>
      <c r="I29" s="63" t="s">
        <v>263</v>
      </c>
      <c r="J29" s="63" t="s">
        <v>216</v>
      </c>
      <c r="K29" s="60">
        <v>2</v>
      </c>
      <c r="L29" s="60">
        <v>3</v>
      </c>
      <c r="M29" s="60">
        <f>HMP_Belmarsh[[#This Row],[Optimism at end (1(bad)-10(good))]]-HMP_Belmarsh[[#This Row],[Optimism at start (1(bad)-10(good))]]</f>
        <v>1</v>
      </c>
      <c r="N29" s="60">
        <v>11</v>
      </c>
      <c r="O29" s="60">
        <v>9</v>
      </c>
      <c r="P29" s="60">
        <f>HMP_Belmarsh[[#This Row],[Hours booked]]-HMP_Belmarsh[[#This Row],[Hours Attended]]</f>
        <v>2</v>
      </c>
    </row>
    <row r="30" spans="1:16" ht="20.100000000000001" customHeight="1" x14ac:dyDescent="1.1499999999999999">
      <c r="A30" s="60" t="s">
        <v>403</v>
      </c>
      <c r="B30" s="60" t="s">
        <v>5</v>
      </c>
      <c r="C30" s="60" t="s">
        <v>404</v>
      </c>
      <c r="D30" s="61" t="s">
        <v>359</v>
      </c>
      <c r="E30" s="62">
        <v>26891</v>
      </c>
      <c r="F30" s="60"/>
      <c r="G30" s="63" t="s">
        <v>20</v>
      </c>
      <c r="H30" s="60" t="s">
        <v>344</v>
      </c>
      <c r="I30" s="60" t="s">
        <v>262</v>
      </c>
      <c r="J30" s="63" t="s">
        <v>211</v>
      </c>
      <c r="K30" s="60">
        <v>5</v>
      </c>
      <c r="L30" s="60">
        <v>9</v>
      </c>
      <c r="M30" s="60">
        <f>HMP_Belmarsh[[#This Row],[Optimism at end (1(bad)-10(good))]]-HMP_Belmarsh[[#This Row],[Optimism at start (1(bad)-10(good))]]</f>
        <v>4</v>
      </c>
      <c r="N30" s="60">
        <v>13</v>
      </c>
      <c r="O30" s="60">
        <v>12</v>
      </c>
      <c r="P30" s="60">
        <f>HMP_Belmarsh[[#This Row],[Hours booked]]-HMP_Belmarsh[[#This Row],[Hours Attended]]</f>
        <v>1</v>
      </c>
    </row>
    <row r="31" spans="1:16" ht="20.100000000000001" customHeight="1" x14ac:dyDescent="1.1499999999999999">
      <c r="A31" s="60" t="s">
        <v>405</v>
      </c>
      <c r="B31" s="60" t="s">
        <v>5</v>
      </c>
      <c r="C31" s="60" t="s">
        <v>406</v>
      </c>
      <c r="D31" s="61" t="s">
        <v>362</v>
      </c>
      <c r="E31" s="62">
        <v>23889</v>
      </c>
      <c r="F31" s="60"/>
      <c r="G31" s="63" t="s">
        <v>20</v>
      </c>
      <c r="H31" s="60" t="s">
        <v>325</v>
      </c>
      <c r="I31" s="60" t="s">
        <v>261</v>
      </c>
      <c r="J31" s="63" t="s">
        <v>211</v>
      </c>
      <c r="K31" s="60">
        <v>4</v>
      </c>
      <c r="L31" s="60">
        <v>5</v>
      </c>
      <c r="M31" s="60">
        <f>HMP_Belmarsh[[#This Row],[Optimism at end (1(bad)-10(good))]]-HMP_Belmarsh[[#This Row],[Optimism at start (1(bad)-10(good))]]</f>
        <v>1</v>
      </c>
      <c r="N31" s="60">
        <v>9</v>
      </c>
      <c r="O31" s="60">
        <v>8</v>
      </c>
      <c r="P31" s="60">
        <f>HMP_Belmarsh[[#This Row],[Hours booked]]-HMP_Belmarsh[[#This Row],[Hours Attended]]</f>
        <v>1</v>
      </c>
    </row>
    <row r="32" spans="1:16" ht="20.100000000000001" customHeight="1" x14ac:dyDescent="1.1499999999999999">
      <c r="A32" s="60" t="s">
        <v>407</v>
      </c>
      <c r="B32" s="60" t="s">
        <v>5</v>
      </c>
      <c r="C32" s="60" t="s">
        <v>408</v>
      </c>
      <c r="D32" s="61" t="s">
        <v>365</v>
      </c>
      <c r="E32" s="62">
        <v>26586</v>
      </c>
      <c r="F32" s="60"/>
      <c r="G32" s="63" t="s">
        <v>20</v>
      </c>
      <c r="H32" s="60" t="s">
        <v>344</v>
      </c>
      <c r="I32" s="60" t="s">
        <v>262</v>
      </c>
      <c r="J32" s="63" t="s">
        <v>216</v>
      </c>
      <c r="K32" s="60">
        <v>2</v>
      </c>
      <c r="L32" s="60">
        <v>7</v>
      </c>
      <c r="M32" s="60">
        <f>HMP_Belmarsh[[#This Row],[Optimism at end (1(bad)-10(good))]]-HMP_Belmarsh[[#This Row],[Optimism at start (1(bad)-10(good))]]</f>
        <v>5</v>
      </c>
      <c r="N32" s="60">
        <v>32</v>
      </c>
      <c r="O32" s="60">
        <v>31</v>
      </c>
      <c r="P32" s="60">
        <f>HMP_Belmarsh[[#This Row],[Hours booked]]-HMP_Belmarsh[[#This Row],[Hours Attended]]</f>
        <v>1</v>
      </c>
    </row>
    <row r="33" spans="1:16" ht="20.100000000000001" customHeight="1" x14ac:dyDescent="1.1499999999999999">
      <c r="A33" s="60" t="s">
        <v>409</v>
      </c>
      <c r="B33" s="60" t="s">
        <v>5</v>
      </c>
      <c r="C33" s="60" t="s">
        <v>410</v>
      </c>
      <c r="D33" s="61" t="s">
        <v>368</v>
      </c>
      <c r="E33" s="62">
        <v>32510</v>
      </c>
      <c r="F33" s="60"/>
      <c r="G33" s="63" t="s">
        <v>20</v>
      </c>
      <c r="H33" s="60" t="s">
        <v>344</v>
      </c>
      <c r="I33" s="60" t="s">
        <v>262</v>
      </c>
      <c r="J33" s="63" t="s">
        <v>326</v>
      </c>
      <c r="K33" s="60">
        <v>4</v>
      </c>
      <c r="L33" s="60">
        <v>2</v>
      </c>
      <c r="M33" s="60">
        <f>HMP_Belmarsh[[#This Row],[Optimism at end (1(bad)-10(good))]]-HMP_Belmarsh[[#This Row],[Optimism at start (1(bad)-10(good))]]</f>
        <v>-2</v>
      </c>
      <c r="N33" s="60">
        <v>3</v>
      </c>
      <c r="O33" s="60">
        <v>2</v>
      </c>
      <c r="P33" s="60">
        <f>HMP_Belmarsh[[#This Row],[Hours booked]]-HMP_Belmarsh[[#This Row],[Hours Attended]]</f>
        <v>1</v>
      </c>
    </row>
    <row r="34" spans="1:16" ht="20.100000000000001" customHeight="1" x14ac:dyDescent="1.1499999999999999">
      <c r="A34" s="60" t="s">
        <v>411</v>
      </c>
      <c r="B34" s="60" t="s">
        <v>5</v>
      </c>
      <c r="C34" s="60" t="s">
        <v>412</v>
      </c>
      <c r="D34" s="61" t="s">
        <v>370</v>
      </c>
      <c r="E34" s="62">
        <v>34911</v>
      </c>
      <c r="F34" s="60"/>
      <c r="G34" s="63" t="s">
        <v>20</v>
      </c>
      <c r="H34" s="60" t="s">
        <v>352</v>
      </c>
      <c r="I34" s="63" t="s">
        <v>263</v>
      </c>
      <c r="J34" s="63" t="s">
        <v>211</v>
      </c>
      <c r="K34" s="60">
        <v>3</v>
      </c>
      <c r="L34" s="60">
        <v>3</v>
      </c>
      <c r="M34" s="60">
        <f>HMP_Belmarsh[[#This Row],[Optimism at end (1(bad)-10(good))]]-HMP_Belmarsh[[#This Row],[Optimism at start (1(bad)-10(good))]]</f>
        <v>0</v>
      </c>
      <c r="N34" s="60">
        <v>23</v>
      </c>
      <c r="O34" s="60">
        <v>22</v>
      </c>
      <c r="P34" s="60">
        <f>HMP_Belmarsh[[#This Row],[Hours booked]]-HMP_Belmarsh[[#This Row],[Hours Attended]]</f>
        <v>1</v>
      </c>
    </row>
    <row r="35" spans="1:16" ht="20.100000000000001" customHeight="1" x14ac:dyDescent="1.1499999999999999">
      <c r="A35" s="60" t="s">
        <v>413</v>
      </c>
      <c r="B35" s="60" t="s">
        <v>5</v>
      </c>
      <c r="C35" s="60" t="s">
        <v>414</v>
      </c>
      <c r="D35" s="61" t="s">
        <v>373</v>
      </c>
      <c r="E35" s="62">
        <v>36956</v>
      </c>
      <c r="F35" s="60"/>
      <c r="G35" s="63" t="s">
        <v>20</v>
      </c>
      <c r="H35" s="60" t="s">
        <v>356</v>
      </c>
      <c r="I35" s="60" t="s">
        <v>262</v>
      </c>
      <c r="J35" s="63" t="s">
        <v>211</v>
      </c>
      <c r="K35" s="60">
        <v>3</v>
      </c>
      <c r="L35" s="60">
        <v>4</v>
      </c>
      <c r="M35" s="60">
        <f>HMP_Belmarsh[[#This Row],[Optimism at end (1(bad)-10(good))]]-HMP_Belmarsh[[#This Row],[Optimism at start (1(bad)-10(good))]]</f>
        <v>1</v>
      </c>
      <c r="N35" s="60">
        <v>23</v>
      </c>
      <c r="O35" s="60">
        <v>23</v>
      </c>
      <c r="P35" s="60">
        <f>HMP_Belmarsh[[#This Row],[Hours booked]]-HMP_Belmarsh[[#This Row],[Hours Attended]]</f>
        <v>0</v>
      </c>
    </row>
    <row r="36" spans="1:16" ht="20.100000000000001" customHeight="1" x14ac:dyDescent="1.1499999999999999">
      <c r="A36" s="60" t="s">
        <v>415</v>
      </c>
      <c r="B36" s="60" t="s">
        <v>5</v>
      </c>
      <c r="C36" s="60" t="s">
        <v>416</v>
      </c>
      <c r="D36" s="61" t="s">
        <v>377</v>
      </c>
      <c r="E36" s="62">
        <v>29543</v>
      </c>
      <c r="F36" s="60"/>
      <c r="G36" s="63" t="s">
        <v>20</v>
      </c>
      <c r="H36" s="60" t="s">
        <v>356</v>
      </c>
      <c r="I36" s="63" t="s">
        <v>263</v>
      </c>
      <c r="J36" s="63" t="s">
        <v>211</v>
      </c>
      <c r="K36" s="60">
        <v>6</v>
      </c>
      <c r="L36" s="60">
        <v>8</v>
      </c>
      <c r="M36" s="60">
        <f>HMP_Belmarsh[[#This Row],[Optimism at end (1(bad)-10(good))]]-HMP_Belmarsh[[#This Row],[Optimism at start (1(bad)-10(good))]]</f>
        <v>2</v>
      </c>
      <c r="N36" s="60">
        <v>35</v>
      </c>
      <c r="O36" s="60">
        <v>34</v>
      </c>
      <c r="P36" s="60">
        <f>HMP_Belmarsh[[#This Row],[Hours booked]]-HMP_Belmarsh[[#This Row],[Hours Attended]]</f>
        <v>1</v>
      </c>
    </row>
    <row r="37" spans="1:16" ht="20.100000000000001" customHeight="1" x14ac:dyDescent="1.1499999999999999">
      <c r="A37" s="60" t="s">
        <v>417</v>
      </c>
      <c r="B37" s="60" t="s">
        <v>5</v>
      </c>
      <c r="C37" s="60" t="s">
        <v>418</v>
      </c>
      <c r="D37" s="61" t="s">
        <v>380</v>
      </c>
      <c r="E37" s="62">
        <v>24953</v>
      </c>
      <c r="F37" s="60"/>
      <c r="G37" s="63" t="s">
        <v>20</v>
      </c>
      <c r="H37" s="60" t="s">
        <v>334</v>
      </c>
      <c r="I37" s="60" t="s">
        <v>262</v>
      </c>
      <c r="J37" s="63" t="s">
        <v>211</v>
      </c>
      <c r="K37" s="60">
        <v>6</v>
      </c>
      <c r="L37" s="60">
        <v>7</v>
      </c>
      <c r="M37" s="60">
        <f>HMP_Belmarsh[[#This Row],[Optimism at end (1(bad)-10(good))]]-HMP_Belmarsh[[#This Row],[Optimism at start (1(bad)-10(good))]]</f>
        <v>1</v>
      </c>
      <c r="N37" s="60">
        <v>16</v>
      </c>
      <c r="O37" s="60">
        <v>15</v>
      </c>
      <c r="P37" s="60">
        <f>HMP_Belmarsh[[#This Row],[Hours booked]]-HMP_Belmarsh[[#This Row],[Hours Attended]]</f>
        <v>1</v>
      </c>
    </row>
    <row r="38" spans="1:16" ht="20.100000000000001" customHeight="1" x14ac:dyDescent="1.1499999999999999">
      <c r="A38" s="60" t="s">
        <v>419</v>
      </c>
      <c r="B38" s="60" t="s">
        <v>5</v>
      </c>
      <c r="C38" s="60" t="s">
        <v>420</v>
      </c>
      <c r="D38" s="61" t="s">
        <v>383</v>
      </c>
      <c r="E38" s="62">
        <v>33126</v>
      </c>
      <c r="F38" s="60"/>
      <c r="G38" s="63" t="s">
        <v>20</v>
      </c>
      <c r="H38" s="60" t="s">
        <v>330</v>
      </c>
      <c r="I38" s="60" t="s">
        <v>262</v>
      </c>
      <c r="J38" s="63" t="s">
        <v>207</v>
      </c>
      <c r="K38" s="60">
        <v>2</v>
      </c>
      <c r="L38" s="60">
        <v>2</v>
      </c>
      <c r="M38" s="60">
        <f>HMP_Belmarsh[[#This Row],[Optimism at end (1(bad)-10(good))]]-HMP_Belmarsh[[#This Row],[Optimism at start (1(bad)-10(good))]]</f>
        <v>0</v>
      </c>
      <c r="N38" s="60">
        <v>15</v>
      </c>
      <c r="O38" s="60">
        <v>14</v>
      </c>
      <c r="P38" s="60">
        <f>HMP_Belmarsh[[#This Row],[Hours booked]]-HMP_Belmarsh[[#This Row],[Hours Attended]]</f>
        <v>1</v>
      </c>
    </row>
    <row r="39" spans="1:16" ht="20.100000000000001" customHeight="1" x14ac:dyDescent="1.1499999999999999">
      <c r="A39" s="60" t="s">
        <v>421</v>
      </c>
      <c r="B39" s="60" t="s">
        <v>5</v>
      </c>
      <c r="C39" s="60" t="s">
        <v>422</v>
      </c>
      <c r="D39" s="61" t="s">
        <v>385</v>
      </c>
      <c r="E39" s="62">
        <v>35468</v>
      </c>
      <c r="F39" s="60"/>
      <c r="G39" s="63" t="s">
        <v>20</v>
      </c>
      <c r="H39" s="60" t="s">
        <v>352</v>
      </c>
      <c r="I39" s="60" t="s">
        <v>261</v>
      </c>
      <c r="J39" s="63" t="s">
        <v>211</v>
      </c>
      <c r="K39" s="60">
        <v>9</v>
      </c>
      <c r="L39" s="60">
        <v>8</v>
      </c>
      <c r="M39" s="60">
        <f>HMP_Belmarsh[[#This Row],[Optimism at end (1(bad)-10(good))]]-HMP_Belmarsh[[#This Row],[Optimism at start (1(bad)-10(good))]]</f>
        <v>-1</v>
      </c>
      <c r="N39" s="60">
        <v>22</v>
      </c>
      <c r="O39" s="60">
        <v>22</v>
      </c>
      <c r="P39" s="60">
        <f>HMP_Belmarsh[[#This Row],[Hours booked]]-HMP_Belmarsh[[#This Row],[Hours Attended]]</f>
        <v>0</v>
      </c>
    </row>
    <row r="40" spans="1:16" ht="20.100000000000001" customHeight="1" x14ac:dyDescent="1.1499999999999999">
      <c r="A40" s="60" t="s">
        <v>423</v>
      </c>
      <c r="B40" s="60" t="s">
        <v>5</v>
      </c>
      <c r="C40" s="60" t="s">
        <v>424</v>
      </c>
      <c r="D40" s="61" t="s">
        <v>365</v>
      </c>
      <c r="E40" s="62">
        <v>22635</v>
      </c>
      <c r="F40" s="60"/>
      <c r="G40" s="63" t="s">
        <v>20</v>
      </c>
      <c r="H40" s="60" t="s">
        <v>348</v>
      </c>
      <c r="I40" s="60" t="s">
        <v>262</v>
      </c>
      <c r="J40" s="63" t="s">
        <v>216</v>
      </c>
      <c r="K40" s="60">
        <v>7</v>
      </c>
      <c r="L40" s="60">
        <v>9</v>
      </c>
      <c r="M40" s="60">
        <f>HMP_Belmarsh[[#This Row],[Optimism at end (1(bad)-10(good))]]-HMP_Belmarsh[[#This Row],[Optimism at start (1(bad)-10(good))]]</f>
        <v>2</v>
      </c>
      <c r="N40" s="60">
        <v>15</v>
      </c>
      <c r="O40" s="60">
        <v>14</v>
      </c>
      <c r="P40" s="60">
        <f>HMP_Belmarsh[[#This Row],[Hours booked]]-HMP_Belmarsh[[#This Row],[Hours Attended]]</f>
        <v>1</v>
      </c>
    </row>
    <row r="41" spans="1:16" ht="20.100000000000001" customHeight="1" x14ac:dyDescent="1.1499999999999999">
      <c r="A41" s="60" t="s">
        <v>425</v>
      </c>
      <c r="B41" s="60" t="s">
        <v>5</v>
      </c>
      <c r="C41" s="60" t="s">
        <v>426</v>
      </c>
      <c r="D41" s="61" t="s">
        <v>368</v>
      </c>
      <c r="E41" s="62">
        <v>31566</v>
      </c>
      <c r="F41" s="60"/>
      <c r="G41" s="63" t="s">
        <v>20</v>
      </c>
      <c r="H41" s="60" t="s">
        <v>330</v>
      </c>
      <c r="I41" s="63" t="s">
        <v>263</v>
      </c>
      <c r="J41" s="63" t="s">
        <v>216</v>
      </c>
      <c r="K41" s="60">
        <v>2</v>
      </c>
      <c r="L41" s="60">
        <v>3</v>
      </c>
      <c r="M41" s="60">
        <f>HMP_Belmarsh[[#This Row],[Optimism at end (1(bad)-10(good))]]-HMP_Belmarsh[[#This Row],[Optimism at start (1(bad)-10(good))]]</f>
        <v>1</v>
      </c>
      <c r="N41" s="60">
        <v>11</v>
      </c>
      <c r="O41" s="60">
        <v>9</v>
      </c>
      <c r="P41" s="60">
        <f>HMP_Belmarsh[[#This Row],[Hours booked]]-HMP_Belmarsh[[#This Row],[Hours Attended]]</f>
        <v>2</v>
      </c>
    </row>
    <row r="42" spans="1:16" ht="20.100000000000001" customHeight="1" x14ac:dyDescent="1.1499999999999999">
      <c r="A42" s="60" t="s">
        <v>427</v>
      </c>
      <c r="B42" s="60" t="s">
        <v>5</v>
      </c>
      <c r="C42" s="60" t="s">
        <v>428</v>
      </c>
      <c r="D42" s="61" t="s">
        <v>370</v>
      </c>
      <c r="E42" s="62">
        <v>24706</v>
      </c>
      <c r="F42" s="60"/>
      <c r="G42" s="63" t="s">
        <v>20</v>
      </c>
      <c r="H42" s="60" t="s">
        <v>344</v>
      </c>
      <c r="I42" s="60" t="s">
        <v>262</v>
      </c>
      <c r="J42" s="63" t="s">
        <v>211</v>
      </c>
      <c r="K42" s="60">
        <v>5</v>
      </c>
      <c r="L42" s="60">
        <v>9</v>
      </c>
      <c r="M42" s="60">
        <f>HMP_Belmarsh[[#This Row],[Optimism at end (1(bad)-10(good))]]-HMP_Belmarsh[[#This Row],[Optimism at start (1(bad)-10(good))]]</f>
        <v>4</v>
      </c>
      <c r="N42" s="60">
        <v>13</v>
      </c>
      <c r="O42" s="60">
        <v>12</v>
      </c>
      <c r="P42" s="60">
        <f>HMP_Belmarsh[[#This Row],[Hours booked]]-HMP_Belmarsh[[#This Row],[Hours Attended]]</f>
        <v>1</v>
      </c>
    </row>
    <row r="43" spans="1:16" ht="20.100000000000001" customHeight="1" x14ac:dyDescent="1.1499999999999999">
      <c r="A43" s="60" t="s">
        <v>429</v>
      </c>
      <c r="B43" s="60" t="s">
        <v>5</v>
      </c>
      <c r="C43" s="60" t="s">
        <v>430</v>
      </c>
      <c r="D43" s="61" t="s">
        <v>368</v>
      </c>
      <c r="E43" s="62">
        <v>37632</v>
      </c>
      <c r="F43" s="60"/>
      <c r="G43" s="63" t="s">
        <v>20</v>
      </c>
      <c r="H43" s="60" t="s">
        <v>344</v>
      </c>
      <c r="I43" s="60" t="s">
        <v>261</v>
      </c>
      <c r="J43" s="63" t="s">
        <v>216</v>
      </c>
      <c r="K43" s="60">
        <v>2</v>
      </c>
      <c r="L43" s="60">
        <v>6</v>
      </c>
      <c r="M43" s="60">
        <f>HMP_Belmarsh[[#This Row],[Optimism at end (1(bad)-10(good))]]-HMP_Belmarsh[[#This Row],[Optimism at start (1(bad)-10(good))]]</f>
        <v>4</v>
      </c>
      <c r="N43" s="60">
        <v>11</v>
      </c>
      <c r="O43" s="60">
        <v>10</v>
      </c>
      <c r="P43" s="60">
        <f>HMP_Belmarsh[[#This Row],[Hours booked]]-HMP_Belmarsh[[#This Row],[Hours Attended]]</f>
        <v>1</v>
      </c>
    </row>
    <row r="44" spans="1:16" ht="20.100000000000001" customHeight="1" x14ac:dyDescent="1.1499999999999999">
      <c r="A44" s="60" t="s">
        <v>431</v>
      </c>
      <c r="B44" s="60" t="s">
        <v>5</v>
      </c>
      <c r="C44" s="60" t="s">
        <v>432</v>
      </c>
      <c r="D44" s="61" t="s">
        <v>370</v>
      </c>
      <c r="E44" s="62">
        <v>29137</v>
      </c>
      <c r="F44" s="60"/>
      <c r="G44" s="63" t="s">
        <v>20</v>
      </c>
      <c r="H44" s="60" t="s">
        <v>334</v>
      </c>
      <c r="I44" s="60" t="s">
        <v>262</v>
      </c>
      <c r="J44" s="63" t="s">
        <v>207</v>
      </c>
      <c r="K44" s="60">
        <v>3</v>
      </c>
      <c r="L44" s="60">
        <v>3</v>
      </c>
      <c r="M44" s="60">
        <f>HMP_Belmarsh[[#This Row],[Optimism at end (1(bad)-10(good))]]-HMP_Belmarsh[[#This Row],[Optimism at start (1(bad)-10(good))]]</f>
        <v>0</v>
      </c>
      <c r="N44" s="60">
        <v>6</v>
      </c>
      <c r="O44" s="60">
        <v>6</v>
      </c>
      <c r="P44" s="60">
        <f>HMP_Belmarsh[[#This Row],[Hours booked]]-HMP_Belmarsh[[#This Row],[Hours Attended]]</f>
        <v>0</v>
      </c>
    </row>
    <row r="45" spans="1:16" ht="20.100000000000001" customHeight="1" x14ac:dyDescent="1.1499999999999999">
      <c r="M45" s="65"/>
      <c r="N45" s="65"/>
      <c r="O45" s="65"/>
      <c r="P45" s="65"/>
    </row>
    <row r="46" spans="1:16" ht="20.100000000000001" customHeight="1" x14ac:dyDescent="1.1499999999999999">
      <c r="M46" s="65"/>
      <c r="N46" s="65"/>
      <c r="O46" s="65"/>
      <c r="P46" s="65"/>
    </row>
    <row r="47" spans="1:16" ht="20.100000000000001" customHeight="1" x14ac:dyDescent="1.1499999999999999">
      <c r="M47" s="65"/>
      <c r="N47" s="65"/>
      <c r="O47" s="65"/>
      <c r="P47" s="65"/>
    </row>
    <row r="48" spans="1:16" ht="20.100000000000001" customHeight="1" x14ac:dyDescent="1.1499999999999999">
      <c r="M48" s="65"/>
      <c r="N48" s="65"/>
      <c r="O48" s="65"/>
      <c r="P48" s="65"/>
    </row>
    <row r="49" spans="11:16" ht="20.100000000000001" customHeight="1" x14ac:dyDescent="1.1499999999999999">
      <c r="M49" s="65"/>
      <c r="N49" s="65"/>
      <c r="O49" s="65"/>
      <c r="P49" s="65"/>
    </row>
    <row r="50" spans="11:16" ht="20.100000000000001" customHeight="1" x14ac:dyDescent="1.1499999999999999">
      <c r="M50" s="65"/>
      <c r="N50" s="65"/>
      <c r="O50" s="65"/>
      <c r="P50" s="65"/>
    </row>
    <row r="51" spans="11:16" ht="20.100000000000001" customHeight="1" x14ac:dyDescent="1.1499999999999999">
      <c r="M51" s="65"/>
      <c r="N51" s="65"/>
      <c r="O51" s="65"/>
      <c r="P51" s="65"/>
    </row>
    <row r="52" spans="11:16" ht="20.100000000000001" customHeight="1" x14ac:dyDescent="1.1499999999999999">
      <c r="M52" s="65"/>
      <c r="N52" s="65"/>
      <c r="O52" s="65"/>
      <c r="P52" s="65"/>
    </row>
    <row r="53" spans="11:16" ht="20.100000000000001" customHeight="1" x14ac:dyDescent="1.1499999999999999">
      <c r="M53" s="65"/>
      <c r="N53" s="65"/>
      <c r="O53" s="65"/>
      <c r="P53" s="65"/>
    </row>
    <row r="54" spans="11:16" ht="20.100000000000001" customHeight="1" x14ac:dyDescent="1.1499999999999999">
      <c r="M54" s="65"/>
      <c r="N54" s="65"/>
      <c r="O54" s="65"/>
      <c r="P54" s="65"/>
    </row>
    <row r="55" spans="11:16" ht="20.100000000000001" customHeight="1" x14ac:dyDescent="1.1499999999999999">
      <c r="M55" s="65"/>
      <c r="N55" s="65"/>
      <c r="O55" s="65"/>
      <c r="P55" s="65"/>
    </row>
    <row r="56" spans="11:16" ht="20.100000000000001" customHeight="1" x14ac:dyDescent="1.1499999999999999">
      <c r="M56" s="65"/>
      <c r="N56" s="65"/>
      <c r="O56" s="65"/>
      <c r="P56" s="65"/>
    </row>
    <row r="57" spans="11:16" ht="20.100000000000001" customHeight="1" x14ac:dyDescent="1.1499999999999999">
      <c r="K57" s="39"/>
      <c r="M57" s="65"/>
      <c r="N57" s="65"/>
      <c r="O57" s="65"/>
      <c r="P57" s="65"/>
    </row>
    <row r="58" spans="11:16" ht="20.100000000000001" customHeight="1" x14ac:dyDescent="1.1499999999999999">
      <c r="M58" s="65"/>
      <c r="N58" s="65"/>
      <c r="O58" s="65"/>
      <c r="P58" s="65"/>
    </row>
    <row r="59" spans="11:16" ht="20.100000000000001" customHeight="1" x14ac:dyDescent="1.1499999999999999">
      <c r="M59" s="65"/>
      <c r="N59" s="65"/>
      <c r="O59" s="65"/>
      <c r="P59" s="65"/>
    </row>
    <row r="60" spans="11:16" ht="20.100000000000001" customHeight="1" x14ac:dyDescent="1.1499999999999999">
      <c r="K60" s="39"/>
      <c r="M60" s="65"/>
      <c r="N60" s="65"/>
      <c r="O60" s="65"/>
      <c r="P60" s="65"/>
    </row>
    <row r="61" spans="11:16" ht="20.100000000000001" customHeight="1" x14ac:dyDescent="1.1499999999999999">
      <c r="M61" s="65"/>
      <c r="N61" s="65"/>
      <c r="O61" s="65"/>
      <c r="P61" s="65"/>
    </row>
    <row r="62" spans="11:16" ht="20.100000000000001" customHeight="1" x14ac:dyDescent="1.1499999999999999">
      <c r="M62" s="65"/>
      <c r="N62" s="65"/>
      <c r="O62" s="65"/>
      <c r="P62" s="65"/>
    </row>
    <row r="63" spans="11:16" ht="20.100000000000001" customHeight="1" x14ac:dyDescent="1.1499999999999999">
      <c r="M63" s="65"/>
      <c r="N63" s="65"/>
      <c r="O63" s="65"/>
      <c r="P63" s="65"/>
    </row>
    <row r="64" spans="11:16" ht="20.100000000000001" customHeight="1" x14ac:dyDescent="1.1499999999999999">
      <c r="M64" s="65"/>
      <c r="N64" s="65"/>
      <c r="O64" s="65"/>
      <c r="P64" s="65"/>
    </row>
    <row r="65" spans="11:16" ht="20.100000000000001" customHeight="1" x14ac:dyDescent="1.1499999999999999">
      <c r="M65" s="65"/>
      <c r="N65" s="65"/>
      <c r="O65" s="65"/>
      <c r="P65" s="65"/>
    </row>
    <row r="66" spans="11:16" ht="20.100000000000001" customHeight="1" x14ac:dyDescent="1.1499999999999999">
      <c r="M66" s="65"/>
      <c r="N66" s="65"/>
      <c r="O66" s="65"/>
      <c r="P66" s="65"/>
    </row>
    <row r="67" spans="11:16" ht="20.100000000000001" customHeight="1" x14ac:dyDescent="1.1499999999999999">
      <c r="M67" s="65"/>
      <c r="N67" s="65"/>
      <c r="O67" s="65"/>
      <c r="P67" s="65"/>
    </row>
    <row r="68" spans="11:16" ht="20.100000000000001" customHeight="1" x14ac:dyDescent="1.1499999999999999">
      <c r="K68" s="39"/>
      <c r="M68" s="65"/>
      <c r="N68" s="65"/>
      <c r="O68" s="65"/>
      <c r="P68" s="65"/>
    </row>
    <row r="69" spans="11:16" ht="20.100000000000001" customHeight="1" x14ac:dyDescent="1.1499999999999999">
      <c r="M69" s="65"/>
      <c r="N69" s="65"/>
      <c r="O69" s="65"/>
      <c r="P69" s="65"/>
    </row>
    <row r="70" spans="11:16" ht="20.100000000000001" customHeight="1" x14ac:dyDescent="1.1499999999999999">
      <c r="M70" s="65"/>
      <c r="N70" s="65"/>
      <c r="O70" s="65"/>
      <c r="P70" s="65"/>
    </row>
    <row r="71" spans="11:16" ht="20.100000000000001" customHeight="1" x14ac:dyDescent="1.1499999999999999">
      <c r="M71" s="65"/>
      <c r="N71" s="65"/>
      <c r="O71" s="65"/>
      <c r="P71" s="65"/>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C0EBE-303E-4D21-A02A-3177827BAF4D}">
  <dimension ref="A1:R77"/>
  <sheetViews>
    <sheetView workbookViewId="0">
      <selection sqref="A1:XFD1048576"/>
    </sheetView>
  </sheetViews>
  <sheetFormatPr defaultColWidth="7.0546875" defaultRowHeight="21" x14ac:dyDescent="1.1499999999999999"/>
  <cols>
    <col min="1" max="1" width="13.44140625" style="60" bestFit="1" customWidth="1"/>
    <col min="2" max="2" width="14.5546875" style="60" bestFit="1" customWidth="1"/>
    <col min="3" max="3" width="9.27734375" style="60" bestFit="1" customWidth="1"/>
    <col min="4" max="4" width="19.5" style="60" bestFit="1" customWidth="1"/>
    <col min="5" max="5" width="56.0546875" bestFit="1" customWidth="1"/>
    <col min="6" max="6" width="11.5546875" style="60" bestFit="1" customWidth="1"/>
    <col min="7" max="7" width="8.6640625" style="60" bestFit="1" customWidth="1"/>
    <col min="8" max="8" width="48.21875" bestFit="1" customWidth="1"/>
    <col min="9" max="9" width="29.6640625" style="60" bestFit="1" customWidth="1"/>
    <col min="10" max="10" width="18" style="63" bestFit="1" customWidth="1"/>
    <col min="11" max="11" width="28" style="60" bestFit="1" customWidth="1"/>
    <col min="12" max="12" width="27.38671875" style="62" bestFit="1" customWidth="1"/>
    <col min="13" max="13" width="17.27734375" style="60" bestFit="1" customWidth="1"/>
    <col min="14" max="14" width="12.83203125" style="60" bestFit="1" customWidth="1"/>
    <col min="15" max="15" width="14.0546875" style="60" bestFit="1" customWidth="1"/>
    <col min="16" max="16" width="10.33203125" style="60" bestFit="1" customWidth="1"/>
    <col min="17" max="17" width="11.77734375" style="60" customWidth="1"/>
    <col min="18" max="18" width="8.5546875" style="60" customWidth="1"/>
    <col min="19" max="19" width="8.94140625" style="60" customWidth="1"/>
    <col min="20" max="16384" width="7.0546875" style="60"/>
  </cols>
  <sheetData>
    <row r="1" spans="1:16" ht="18.95" customHeight="1" x14ac:dyDescent="1.1499999999999999">
      <c r="A1" s="60" t="s">
        <v>313</v>
      </c>
      <c r="B1" s="60" t="s">
        <v>312</v>
      </c>
      <c r="C1" s="60" t="s">
        <v>4</v>
      </c>
      <c r="D1" s="63" t="s">
        <v>15</v>
      </c>
      <c r="E1" s="60" t="s">
        <v>314</v>
      </c>
      <c r="F1" s="62" t="s">
        <v>315</v>
      </c>
      <c r="G1" s="60" t="s">
        <v>316</v>
      </c>
      <c r="H1" s="63" t="s">
        <v>317</v>
      </c>
      <c r="I1" s="60" t="s">
        <v>196</v>
      </c>
      <c r="J1" s="63" t="s">
        <v>195</v>
      </c>
      <c r="K1" s="60" t="s">
        <v>200</v>
      </c>
      <c r="L1" s="60" t="s">
        <v>201</v>
      </c>
      <c r="M1" s="60" t="s">
        <v>318</v>
      </c>
      <c r="N1" s="66" t="s">
        <v>319</v>
      </c>
      <c r="O1" s="66" t="s">
        <v>320</v>
      </c>
      <c r="P1" s="58" t="s">
        <v>321</v>
      </c>
    </row>
    <row r="2" spans="1:16" ht="18.95" customHeight="1" x14ac:dyDescent="0.45">
      <c r="A2" s="60" t="s">
        <v>433</v>
      </c>
      <c r="B2" s="60" t="s">
        <v>434</v>
      </c>
      <c r="C2" s="60" t="s">
        <v>7</v>
      </c>
      <c r="D2" s="63" t="s">
        <v>20</v>
      </c>
      <c r="E2" s="61" t="s">
        <v>365</v>
      </c>
      <c r="F2" s="62">
        <v>29311</v>
      </c>
      <c r="H2" s="60" t="s">
        <v>334</v>
      </c>
      <c r="I2" s="60" t="s">
        <v>262</v>
      </c>
      <c r="J2" s="63" t="s">
        <v>211</v>
      </c>
      <c r="K2" s="60">
        <v>6</v>
      </c>
      <c r="L2" s="60">
        <v>7</v>
      </c>
      <c r="M2" s="60">
        <f>HMP_Brixton[[#This Row],[Optimism at end (1(bad)-10(good))]]-HMP_Brixton[[#This Row],[Optimism at start (1(bad)-10(good))]]</f>
        <v>1</v>
      </c>
      <c r="N2" s="60">
        <v>16</v>
      </c>
      <c r="O2" s="60">
        <v>15</v>
      </c>
      <c r="P2" s="60">
        <f>HMP_Brixton[[#This Row],[Hours booked]]-HMP_Brixton[[#This Row],[Hours Attended]]</f>
        <v>1</v>
      </c>
    </row>
    <row r="3" spans="1:16" ht="18.95" customHeight="1" x14ac:dyDescent="0.45">
      <c r="A3" s="60" t="s">
        <v>435</v>
      </c>
      <c r="B3" s="60" t="s">
        <v>436</v>
      </c>
      <c r="C3" s="60" t="s">
        <v>7</v>
      </c>
      <c r="D3" s="63" t="s">
        <v>20</v>
      </c>
      <c r="E3" s="61" t="s">
        <v>368</v>
      </c>
      <c r="F3" s="62">
        <v>29856</v>
      </c>
      <c r="H3" s="60" t="s">
        <v>330</v>
      </c>
      <c r="I3" s="60" t="s">
        <v>262</v>
      </c>
      <c r="J3" s="63" t="s">
        <v>207</v>
      </c>
      <c r="K3" s="60">
        <v>2</v>
      </c>
      <c r="L3" s="60">
        <v>2</v>
      </c>
      <c r="M3" s="60">
        <f>HMP_Brixton[[#This Row],[Optimism at end (1(bad)-10(good))]]-HMP_Brixton[[#This Row],[Optimism at start (1(bad)-10(good))]]</f>
        <v>0</v>
      </c>
      <c r="N3" s="60">
        <v>15</v>
      </c>
      <c r="O3" s="60">
        <v>14</v>
      </c>
      <c r="P3" s="60">
        <f>HMP_Brixton[[#This Row],[Hours booked]]-HMP_Brixton[[#This Row],[Hours Attended]]</f>
        <v>1</v>
      </c>
    </row>
    <row r="4" spans="1:16" ht="18.95" customHeight="1" x14ac:dyDescent="0.45">
      <c r="A4" s="60" t="s">
        <v>437</v>
      </c>
      <c r="B4" s="60" t="s">
        <v>438</v>
      </c>
      <c r="C4" s="60" t="s">
        <v>7</v>
      </c>
      <c r="D4" s="63" t="s">
        <v>42</v>
      </c>
      <c r="E4" s="61" t="s">
        <v>370</v>
      </c>
      <c r="F4" s="62">
        <v>30115</v>
      </c>
      <c r="H4" s="60" t="s">
        <v>325</v>
      </c>
      <c r="I4" s="60" t="s">
        <v>262</v>
      </c>
      <c r="J4" s="63" t="s">
        <v>326</v>
      </c>
      <c r="K4" s="60">
        <v>8</v>
      </c>
      <c r="L4" s="60">
        <v>9</v>
      </c>
      <c r="M4" s="60">
        <f>HMP_Brixton[[#This Row],[Optimism at end (1(bad)-10(good))]]-HMP_Brixton[[#This Row],[Optimism at start (1(bad)-10(good))]]</f>
        <v>1</v>
      </c>
      <c r="N4" s="60">
        <v>16</v>
      </c>
      <c r="O4" s="60">
        <v>16</v>
      </c>
      <c r="P4" s="60">
        <f>HMP_Brixton[[#This Row],[Hours booked]]-HMP_Brixton[[#This Row],[Hours Attended]]</f>
        <v>0</v>
      </c>
    </row>
    <row r="5" spans="1:16" ht="18.95" customHeight="1" x14ac:dyDescent="0.45">
      <c r="A5" s="60" t="s">
        <v>439</v>
      </c>
      <c r="B5" s="60" t="s">
        <v>440</v>
      </c>
      <c r="C5" s="60" t="s">
        <v>7</v>
      </c>
      <c r="D5" s="63" t="s">
        <v>20</v>
      </c>
      <c r="E5" s="61" t="s">
        <v>368</v>
      </c>
      <c r="F5" s="62">
        <v>30321</v>
      </c>
      <c r="H5" s="60" t="s">
        <v>352</v>
      </c>
      <c r="I5" s="60" t="s">
        <v>261</v>
      </c>
      <c r="J5" s="63" t="s">
        <v>211</v>
      </c>
      <c r="K5" s="60">
        <v>9</v>
      </c>
      <c r="L5" s="60">
        <v>8</v>
      </c>
      <c r="M5" s="60">
        <f>HMP_Brixton[[#This Row],[Optimism at end (1(bad)-10(good))]]-HMP_Brixton[[#This Row],[Optimism at start (1(bad)-10(good))]]</f>
        <v>-1</v>
      </c>
      <c r="N5" s="60">
        <v>22</v>
      </c>
      <c r="O5" s="60">
        <v>22</v>
      </c>
      <c r="P5" s="60">
        <f>HMP_Brixton[[#This Row],[Hours booked]]-HMP_Brixton[[#This Row],[Hours Attended]]</f>
        <v>0</v>
      </c>
    </row>
    <row r="6" spans="1:16" ht="18.95" customHeight="1" x14ac:dyDescent="0.45">
      <c r="A6" s="60" t="s">
        <v>441</v>
      </c>
      <c r="B6" s="60" t="s">
        <v>442</v>
      </c>
      <c r="C6" s="60" t="s">
        <v>7</v>
      </c>
      <c r="D6" s="63" t="s">
        <v>20</v>
      </c>
      <c r="E6" s="61" t="s">
        <v>337</v>
      </c>
      <c r="F6" s="62">
        <v>31006</v>
      </c>
      <c r="H6" s="60" t="s">
        <v>348</v>
      </c>
      <c r="I6" s="60" t="s">
        <v>262</v>
      </c>
      <c r="J6" s="63" t="s">
        <v>216</v>
      </c>
      <c r="K6" s="60">
        <v>7</v>
      </c>
      <c r="L6" s="60">
        <v>9</v>
      </c>
      <c r="M6" s="60">
        <f>HMP_Brixton[[#This Row],[Optimism at end (1(bad)-10(good))]]-HMP_Brixton[[#This Row],[Optimism at start (1(bad)-10(good))]]</f>
        <v>2</v>
      </c>
      <c r="N6" s="60">
        <v>15</v>
      </c>
      <c r="O6" s="60">
        <v>14</v>
      </c>
      <c r="P6" s="60">
        <f>HMP_Brixton[[#This Row],[Hours booked]]-HMP_Brixton[[#This Row],[Hours Attended]]</f>
        <v>1</v>
      </c>
    </row>
    <row r="7" spans="1:16" ht="18.95" customHeight="1" x14ac:dyDescent="0.45">
      <c r="A7" s="60" t="s">
        <v>443</v>
      </c>
      <c r="B7" s="60" t="s">
        <v>444</v>
      </c>
      <c r="C7" s="60" t="s">
        <v>7</v>
      </c>
      <c r="D7" s="63" t="s">
        <v>17</v>
      </c>
      <c r="E7" s="61" t="s">
        <v>340</v>
      </c>
      <c r="F7" s="62">
        <v>31165</v>
      </c>
      <c r="H7" s="60" t="s">
        <v>344</v>
      </c>
      <c r="I7" s="60" t="s">
        <v>261</v>
      </c>
      <c r="J7" s="63" t="s">
        <v>326</v>
      </c>
      <c r="K7" s="60">
        <v>5</v>
      </c>
      <c r="L7" s="60">
        <v>6</v>
      </c>
      <c r="M7" s="60">
        <f>HMP_Brixton[[#This Row],[Optimism at end (1(bad)-10(good))]]-HMP_Brixton[[#This Row],[Optimism at start (1(bad)-10(good))]]</f>
        <v>1</v>
      </c>
      <c r="N7" s="60">
        <v>20</v>
      </c>
      <c r="O7" s="60">
        <v>19</v>
      </c>
      <c r="P7" s="60">
        <f>HMP_Brixton[[#This Row],[Hours booked]]-HMP_Brixton[[#This Row],[Hours Attended]]</f>
        <v>1</v>
      </c>
    </row>
    <row r="8" spans="1:16" ht="18.95" customHeight="1" x14ac:dyDescent="0.45">
      <c r="A8" s="60" t="s">
        <v>445</v>
      </c>
      <c r="B8" s="60" t="s">
        <v>446</v>
      </c>
      <c r="C8" s="60" t="s">
        <v>7</v>
      </c>
      <c r="D8" s="63" t="s">
        <v>20</v>
      </c>
      <c r="E8" s="61" t="s">
        <v>343</v>
      </c>
      <c r="F8" s="62">
        <v>31640</v>
      </c>
      <c r="H8" s="60" t="s">
        <v>330</v>
      </c>
      <c r="I8" s="63" t="s">
        <v>263</v>
      </c>
      <c r="J8" s="63" t="s">
        <v>216</v>
      </c>
      <c r="K8" s="60">
        <v>2</v>
      </c>
      <c r="L8" s="60">
        <v>3</v>
      </c>
      <c r="M8" s="60">
        <f>HMP_Brixton[[#This Row],[Optimism at end (1(bad)-10(good))]]-HMP_Brixton[[#This Row],[Optimism at start (1(bad)-10(good))]]</f>
        <v>1</v>
      </c>
      <c r="N8" s="60">
        <v>11</v>
      </c>
      <c r="O8" s="60">
        <v>9</v>
      </c>
      <c r="P8" s="60">
        <f>HMP_Brixton[[#This Row],[Hours booked]]-HMP_Brixton[[#This Row],[Hours Attended]]</f>
        <v>2</v>
      </c>
    </row>
    <row r="9" spans="1:16" ht="18.95" customHeight="1" x14ac:dyDescent="0.45">
      <c r="A9" s="60" t="s">
        <v>447</v>
      </c>
      <c r="B9" s="60" t="s">
        <v>448</v>
      </c>
      <c r="C9" s="60" t="s">
        <v>7</v>
      </c>
      <c r="D9" s="63" t="s">
        <v>20</v>
      </c>
      <c r="E9" s="61" t="s">
        <v>347</v>
      </c>
      <c r="F9" s="62">
        <v>32118</v>
      </c>
      <c r="H9" s="60" t="s">
        <v>344</v>
      </c>
      <c r="I9" s="60" t="s">
        <v>262</v>
      </c>
      <c r="J9" s="63" t="s">
        <v>211</v>
      </c>
      <c r="K9" s="60">
        <v>5</v>
      </c>
      <c r="L9" s="60">
        <v>9</v>
      </c>
      <c r="M9" s="60">
        <f>HMP_Brixton[[#This Row],[Optimism at end (1(bad)-10(good))]]-HMP_Brixton[[#This Row],[Optimism at start (1(bad)-10(good))]]</f>
        <v>4</v>
      </c>
      <c r="N9" s="60">
        <v>13</v>
      </c>
      <c r="O9" s="60">
        <v>12</v>
      </c>
      <c r="P9" s="60">
        <f>HMP_Brixton[[#This Row],[Hours booked]]-HMP_Brixton[[#This Row],[Hours Attended]]</f>
        <v>1</v>
      </c>
    </row>
    <row r="10" spans="1:16" ht="18.95" customHeight="1" x14ac:dyDescent="0.45">
      <c r="A10" s="60" t="s">
        <v>449</v>
      </c>
      <c r="B10" s="60" t="s">
        <v>450</v>
      </c>
      <c r="C10" s="60" t="s">
        <v>7</v>
      </c>
      <c r="D10" s="63" t="s">
        <v>42</v>
      </c>
      <c r="E10" s="61" t="s">
        <v>351</v>
      </c>
      <c r="F10" s="62">
        <v>32205</v>
      </c>
      <c r="H10" s="60" t="s">
        <v>348</v>
      </c>
      <c r="I10" s="60" t="s">
        <v>261</v>
      </c>
      <c r="J10" s="63" t="s">
        <v>211</v>
      </c>
      <c r="K10" s="60">
        <v>8</v>
      </c>
      <c r="L10" s="60">
        <v>7</v>
      </c>
      <c r="M10" s="60">
        <f>HMP_Brixton[[#This Row],[Optimism at end (1(bad)-10(good))]]-HMP_Brixton[[#This Row],[Optimism at start (1(bad)-10(good))]]</f>
        <v>-1</v>
      </c>
      <c r="N10" s="60">
        <v>19</v>
      </c>
      <c r="O10" s="60">
        <v>10</v>
      </c>
      <c r="P10" s="60">
        <f>HMP_Brixton[[#This Row],[Hours booked]]-HMP_Brixton[[#This Row],[Hours Attended]]</f>
        <v>9</v>
      </c>
    </row>
    <row r="11" spans="1:16" ht="18.95" customHeight="1" x14ac:dyDescent="0.45">
      <c r="A11" s="60" t="s">
        <v>451</v>
      </c>
      <c r="B11" s="60" t="s">
        <v>452</v>
      </c>
      <c r="C11" s="60" t="s">
        <v>7</v>
      </c>
      <c r="D11" s="63" t="s">
        <v>17</v>
      </c>
      <c r="E11" s="61" t="s">
        <v>355</v>
      </c>
      <c r="F11" s="62">
        <v>32795</v>
      </c>
      <c r="H11" s="60" t="s">
        <v>344</v>
      </c>
      <c r="I11" s="60" t="s">
        <v>262</v>
      </c>
      <c r="J11" s="63" t="s">
        <v>211</v>
      </c>
      <c r="K11" s="60">
        <v>4</v>
      </c>
      <c r="L11" s="60">
        <v>5</v>
      </c>
      <c r="M11" s="60">
        <f>HMP_Brixton[[#This Row],[Optimism at end (1(bad)-10(good))]]-HMP_Brixton[[#This Row],[Optimism at start (1(bad)-10(good))]]</f>
        <v>1</v>
      </c>
      <c r="N11" s="60">
        <v>15</v>
      </c>
      <c r="O11" s="60">
        <v>13</v>
      </c>
      <c r="P11" s="60">
        <f>HMP_Brixton[[#This Row],[Hours booked]]-HMP_Brixton[[#This Row],[Hours Attended]]</f>
        <v>2</v>
      </c>
    </row>
    <row r="12" spans="1:16" ht="18.95" customHeight="1" x14ac:dyDescent="0.45">
      <c r="A12" s="60" t="s">
        <v>453</v>
      </c>
      <c r="B12" s="60" t="s">
        <v>454</v>
      </c>
      <c r="C12" s="60" t="s">
        <v>7</v>
      </c>
      <c r="D12" s="63" t="s">
        <v>17</v>
      </c>
      <c r="E12" s="61" t="s">
        <v>359</v>
      </c>
      <c r="F12" s="62">
        <v>28960</v>
      </c>
      <c r="H12" s="60" t="s">
        <v>374</v>
      </c>
      <c r="I12" s="60" t="s">
        <v>262</v>
      </c>
      <c r="J12" s="63" t="s">
        <v>211</v>
      </c>
      <c r="K12" s="60">
        <v>4</v>
      </c>
      <c r="L12" s="60">
        <v>5</v>
      </c>
      <c r="M12" s="60">
        <f>HMP_Brixton[[#This Row],[Optimism at end (1(bad)-10(good))]]-HMP_Brixton[[#This Row],[Optimism at start (1(bad)-10(good))]]</f>
        <v>1</v>
      </c>
      <c r="N12" s="60">
        <v>10</v>
      </c>
      <c r="O12" s="60">
        <v>8</v>
      </c>
      <c r="P12" s="60">
        <f>HMP_Brixton[[#This Row],[Hours booked]]-HMP_Brixton[[#This Row],[Hours Attended]]</f>
        <v>2</v>
      </c>
    </row>
    <row r="13" spans="1:16" ht="18.95" customHeight="1" x14ac:dyDescent="0.45">
      <c r="A13" s="60" t="s">
        <v>455</v>
      </c>
      <c r="B13" s="60" t="s">
        <v>375</v>
      </c>
      <c r="C13" s="60" t="s">
        <v>7</v>
      </c>
      <c r="D13" s="63" t="s">
        <v>17</v>
      </c>
      <c r="E13" s="60" t="s">
        <v>368</v>
      </c>
      <c r="F13" s="62">
        <v>31292</v>
      </c>
      <c r="H13" s="60" t="s">
        <v>344</v>
      </c>
      <c r="I13" s="60" t="s">
        <v>261</v>
      </c>
      <c r="J13" s="63" t="s">
        <v>326</v>
      </c>
      <c r="K13" s="60">
        <v>5</v>
      </c>
      <c r="L13" s="60">
        <v>6</v>
      </c>
      <c r="M13" s="60">
        <f>HMP_Brixton[[#This Row],[Optimism at end (1(bad)-10(good))]]-HMP_Brixton[[#This Row],[Optimism at start (1(bad)-10(good))]]</f>
        <v>1</v>
      </c>
      <c r="N13" s="60">
        <v>20</v>
      </c>
      <c r="O13" s="60">
        <v>19</v>
      </c>
      <c r="P13" s="60">
        <f>HMP_Brixton[[#This Row],[Hours booked]]-HMP_Brixton[[#This Row],[Hours Attended]]</f>
        <v>1</v>
      </c>
    </row>
    <row r="14" spans="1:16" ht="18.95" customHeight="1" x14ac:dyDescent="0.45">
      <c r="A14" s="60" t="s">
        <v>456</v>
      </c>
      <c r="B14" s="60" t="s">
        <v>457</v>
      </c>
      <c r="C14" s="60" t="s">
        <v>7</v>
      </c>
      <c r="D14" s="63" t="s">
        <v>17</v>
      </c>
      <c r="E14" s="60" t="s">
        <v>368</v>
      </c>
      <c r="F14" s="62">
        <v>36914</v>
      </c>
      <c r="H14" s="60" t="s">
        <v>344</v>
      </c>
      <c r="I14" s="60" t="s">
        <v>262</v>
      </c>
      <c r="J14" s="63" t="s">
        <v>211</v>
      </c>
      <c r="K14" s="60">
        <v>4</v>
      </c>
      <c r="L14" s="60">
        <v>5</v>
      </c>
      <c r="M14" s="60">
        <f>HMP_Brixton[[#This Row],[Optimism at end (1(bad)-10(good))]]-HMP_Brixton[[#This Row],[Optimism at start (1(bad)-10(good))]]</f>
        <v>1</v>
      </c>
      <c r="N14" s="60">
        <v>15</v>
      </c>
      <c r="O14" s="60">
        <v>13</v>
      </c>
      <c r="P14" s="60">
        <f>HMP_Brixton[[#This Row],[Hours booked]]-HMP_Brixton[[#This Row],[Hours Attended]]</f>
        <v>2</v>
      </c>
    </row>
    <row r="15" spans="1:16" ht="18.95" customHeight="1" x14ac:dyDescent="0.45">
      <c r="A15" s="60" t="s">
        <v>458</v>
      </c>
      <c r="B15" s="60" t="s">
        <v>459</v>
      </c>
      <c r="C15" s="60" t="s">
        <v>7</v>
      </c>
      <c r="D15" s="63" t="s">
        <v>17</v>
      </c>
      <c r="E15" s="60" t="s">
        <v>380</v>
      </c>
      <c r="F15" s="62">
        <v>33919</v>
      </c>
      <c r="H15" s="60" t="s">
        <v>374</v>
      </c>
      <c r="I15" s="63" t="s">
        <v>263</v>
      </c>
      <c r="J15" s="63" t="s">
        <v>211</v>
      </c>
      <c r="K15" s="60">
        <v>3</v>
      </c>
      <c r="L15" s="60">
        <v>6</v>
      </c>
      <c r="M15" s="60">
        <f>HMP_Brixton[[#This Row],[Optimism at end (1(bad)-10(good))]]-HMP_Brixton[[#This Row],[Optimism at start (1(bad)-10(good))]]</f>
        <v>3</v>
      </c>
      <c r="N15" s="60">
        <v>20</v>
      </c>
      <c r="O15" s="60">
        <v>19</v>
      </c>
      <c r="P15" s="60">
        <f>HMP_Brixton[[#This Row],[Hours booked]]-HMP_Brixton[[#This Row],[Hours Attended]]</f>
        <v>1</v>
      </c>
    </row>
    <row r="16" spans="1:16" ht="18.95" customHeight="1" x14ac:dyDescent="0.45">
      <c r="A16" s="60" t="s">
        <v>460</v>
      </c>
      <c r="B16" s="60" t="s">
        <v>363</v>
      </c>
      <c r="C16" s="60" t="s">
        <v>7</v>
      </c>
      <c r="D16" s="63" t="s">
        <v>17</v>
      </c>
      <c r="E16" s="61" t="s">
        <v>324</v>
      </c>
      <c r="F16" s="62">
        <v>29381</v>
      </c>
      <c r="H16" s="60" t="s">
        <v>344</v>
      </c>
      <c r="I16" s="63" t="s">
        <v>263</v>
      </c>
      <c r="J16" s="63" t="s">
        <v>211</v>
      </c>
      <c r="K16" s="60">
        <v>6</v>
      </c>
      <c r="L16" s="60">
        <v>6</v>
      </c>
      <c r="M16" s="60">
        <f>HMP_Brixton[[#This Row],[Optimism at end (1(bad)-10(good))]]-HMP_Brixton[[#This Row],[Optimism at start (1(bad)-10(good))]]</f>
        <v>0</v>
      </c>
      <c r="N16" s="60">
        <v>13</v>
      </c>
      <c r="O16" s="60">
        <v>12</v>
      </c>
      <c r="P16" s="60">
        <f>HMP_Brixton[[#This Row],[Hours booked]]-HMP_Brixton[[#This Row],[Hours Attended]]</f>
        <v>1</v>
      </c>
    </row>
    <row r="17" spans="1:16" ht="18.95" customHeight="1" x14ac:dyDescent="0.45">
      <c r="A17" s="60" t="s">
        <v>461</v>
      </c>
      <c r="B17" s="60" t="s">
        <v>462</v>
      </c>
      <c r="C17" s="60" t="s">
        <v>7</v>
      </c>
      <c r="D17" s="63" t="s">
        <v>17</v>
      </c>
      <c r="E17" s="61" t="s">
        <v>329</v>
      </c>
      <c r="F17" s="62">
        <v>24682</v>
      </c>
      <c r="H17" s="60" t="s">
        <v>374</v>
      </c>
      <c r="I17" s="63" t="s">
        <v>263</v>
      </c>
      <c r="J17" s="63" t="s">
        <v>216</v>
      </c>
      <c r="K17" s="60">
        <v>3</v>
      </c>
      <c r="L17" s="60">
        <v>6</v>
      </c>
      <c r="M17" s="60">
        <f>HMP_Brixton[[#This Row],[Optimism at end (1(bad)-10(good))]]-HMP_Brixton[[#This Row],[Optimism at start (1(bad)-10(good))]]</f>
        <v>3</v>
      </c>
      <c r="N17" s="60">
        <v>19</v>
      </c>
      <c r="O17" s="60">
        <v>10</v>
      </c>
      <c r="P17" s="60">
        <f>HMP_Brixton[[#This Row],[Hours booked]]-HMP_Brixton[[#This Row],[Hours Attended]]</f>
        <v>9</v>
      </c>
    </row>
    <row r="18" spans="1:16" ht="18.95" customHeight="1" x14ac:dyDescent="0.45">
      <c r="A18" s="60" t="s">
        <v>463</v>
      </c>
      <c r="B18" s="60" t="s">
        <v>464</v>
      </c>
      <c r="C18" s="60" t="s">
        <v>7</v>
      </c>
      <c r="D18" s="63" t="s">
        <v>20</v>
      </c>
      <c r="E18" s="61" t="s">
        <v>333</v>
      </c>
      <c r="F18" s="62">
        <v>34120</v>
      </c>
      <c r="H18" s="60" t="s">
        <v>344</v>
      </c>
      <c r="I18" s="60" t="s">
        <v>261</v>
      </c>
      <c r="J18" s="63" t="s">
        <v>211</v>
      </c>
      <c r="K18" s="60">
        <v>10</v>
      </c>
      <c r="L18" s="60">
        <v>10</v>
      </c>
      <c r="M18" s="60">
        <f>HMP_Brixton[[#This Row],[Optimism at end (1(bad)-10(good))]]-HMP_Brixton[[#This Row],[Optimism at start (1(bad)-10(good))]]</f>
        <v>0</v>
      </c>
      <c r="N18" s="60">
        <v>7</v>
      </c>
      <c r="O18" s="60">
        <v>7</v>
      </c>
      <c r="P18" s="60">
        <f>HMP_Brixton[[#This Row],[Hours booked]]-HMP_Brixton[[#This Row],[Hours Attended]]</f>
        <v>0</v>
      </c>
    </row>
    <row r="19" spans="1:16" ht="18.95" customHeight="1" x14ac:dyDescent="0.45">
      <c r="A19" s="60" t="s">
        <v>465</v>
      </c>
      <c r="B19" s="60" t="s">
        <v>466</v>
      </c>
      <c r="C19" s="60" t="s">
        <v>7</v>
      </c>
      <c r="D19" s="63" t="s">
        <v>20</v>
      </c>
      <c r="E19" s="61" t="s">
        <v>337</v>
      </c>
      <c r="F19" s="62">
        <v>31038</v>
      </c>
      <c r="H19" s="60" t="s">
        <v>344</v>
      </c>
      <c r="I19" s="63" t="s">
        <v>263</v>
      </c>
      <c r="J19" s="63" t="s">
        <v>207</v>
      </c>
      <c r="K19" s="64">
        <v>4</v>
      </c>
      <c r="L19" s="64">
        <v>5</v>
      </c>
      <c r="M19" s="60">
        <f>HMP_Brixton[[#This Row],[Optimism at end (1(bad)-10(good))]]-HMP_Brixton[[#This Row],[Optimism at start (1(bad)-10(good))]]</f>
        <v>1</v>
      </c>
      <c r="N19" s="64">
        <v>9</v>
      </c>
      <c r="O19" s="64">
        <v>8</v>
      </c>
      <c r="P19" s="60">
        <f>HMP_Brixton[[#This Row],[Hours booked]]-HMP_Brixton[[#This Row],[Hours Attended]]</f>
        <v>1</v>
      </c>
    </row>
    <row r="20" spans="1:16" ht="18.95" customHeight="1" x14ac:dyDescent="0.45">
      <c r="A20" s="60" t="s">
        <v>467</v>
      </c>
      <c r="B20" s="60" t="s">
        <v>468</v>
      </c>
      <c r="C20" s="60" t="s">
        <v>7</v>
      </c>
      <c r="D20" s="63" t="s">
        <v>20</v>
      </c>
      <c r="E20" s="61" t="s">
        <v>340</v>
      </c>
      <c r="F20" s="62">
        <v>33073</v>
      </c>
      <c r="H20" s="60" t="s">
        <v>356</v>
      </c>
      <c r="I20" s="60" t="s">
        <v>262</v>
      </c>
      <c r="J20" s="63" t="s">
        <v>326</v>
      </c>
      <c r="K20" s="64">
        <v>2</v>
      </c>
      <c r="L20" s="64">
        <v>3</v>
      </c>
      <c r="M20" s="60">
        <f>HMP_Brixton[[#This Row],[Optimism at end (1(bad)-10(good))]]-HMP_Brixton[[#This Row],[Optimism at start (1(bad)-10(good))]]</f>
        <v>1</v>
      </c>
      <c r="N20" s="64">
        <v>11</v>
      </c>
      <c r="O20" s="64">
        <v>10</v>
      </c>
      <c r="P20" s="60">
        <f>HMP_Brixton[[#This Row],[Hours booked]]-HMP_Brixton[[#This Row],[Hours Attended]]</f>
        <v>1</v>
      </c>
    </row>
    <row r="21" spans="1:16" ht="18.95" customHeight="1" x14ac:dyDescent="0.45">
      <c r="A21" s="60" t="s">
        <v>469</v>
      </c>
      <c r="B21" s="60" t="s">
        <v>470</v>
      </c>
      <c r="C21" s="60" t="s">
        <v>7</v>
      </c>
      <c r="D21" s="63" t="s">
        <v>42</v>
      </c>
      <c r="E21" s="61" t="s">
        <v>343</v>
      </c>
      <c r="F21" s="62">
        <v>22288</v>
      </c>
      <c r="H21" s="60" t="s">
        <v>325</v>
      </c>
      <c r="I21" s="60" t="s">
        <v>262</v>
      </c>
      <c r="J21" s="63" t="s">
        <v>326</v>
      </c>
      <c r="K21" s="60">
        <v>8</v>
      </c>
      <c r="L21" s="60">
        <v>9</v>
      </c>
      <c r="M21" s="60">
        <f>HMP_Brixton[[#This Row],[Optimism at end (1(bad)-10(good))]]-HMP_Brixton[[#This Row],[Optimism at start (1(bad)-10(good))]]</f>
        <v>1</v>
      </c>
      <c r="N21" s="60">
        <v>16</v>
      </c>
      <c r="O21" s="60">
        <v>16</v>
      </c>
      <c r="P21" s="60">
        <f>HMP_Brixton[[#This Row],[Hours booked]]-HMP_Brixton[[#This Row],[Hours Attended]]</f>
        <v>0</v>
      </c>
    </row>
    <row r="22" spans="1:16" ht="18.95" customHeight="1" x14ac:dyDescent="0.45">
      <c r="A22" s="60" t="s">
        <v>471</v>
      </c>
      <c r="B22" s="60" t="s">
        <v>472</v>
      </c>
      <c r="C22" s="60" t="s">
        <v>7</v>
      </c>
      <c r="D22" s="63" t="s">
        <v>42</v>
      </c>
      <c r="E22" s="61" t="s">
        <v>347</v>
      </c>
      <c r="F22" s="62">
        <v>29692</v>
      </c>
      <c r="H22" s="60" t="s">
        <v>348</v>
      </c>
      <c r="I22" s="60" t="s">
        <v>261</v>
      </c>
      <c r="J22" s="63" t="s">
        <v>211</v>
      </c>
      <c r="K22" s="60">
        <v>8</v>
      </c>
      <c r="L22" s="60">
        <v>7</v>
      </c>
      <c r="M22" s="60">
        <f>HMP_Brixton[[#This Row],[Optimism at end (1(bad)-10(good))]]-HMP_Brixton[[#This Row],[Optimism at start (1(bad)-10(good))]]</f>
        <v>-1</v>
      </c>
      <c r="N22" s="60">
        <v>19</v>
      </c>
      <c r="O22" s="60">
        <v>10</v>
      </c>
      <c r="P22" s="60">
        <f>HMP_Brixton[[#This Row],[Hours booked]]-HMP_Brixton[[#This Row],[Hours Attended]]</f>
        <v>9</v>
      </c>
    </row>
    <row r="23" spans="1:16" ht="18.95" customHeight="1" x14ac:dyDescent="0.45">
      <c r="A23" s="60" t="s">
        <v>473</v>
      </c>
      <c r="B23" s="60" t="s">
        <v>474</v>
      </c>
      <c r="C23" s="60" t="s">
        <v>7</v>
      </c>
      <c r="D23" s="63" t="s">
        <v>42</v>
      </c>
      <c r="E23" s="61" t="s">
        <v>351</v>
      </c>
      <c r="F23" s="62">
        <v>38598</v>
      </c>
      <c r="H23" s="60" t="s">
        <v>374</v>
      </c>
      <c r="I23" s="60" t="s">
        <v>262</v>
      </c>
      <c r="J23" s="63" t="s">
        <v>326</v>
      </c>
      <c r="K23" s="64">
        <v>3</v>
      </c>
      <c r="L23" s="64">
        <v>3</v>
      </c>
      <c r="M23" s="60">
        <f>HMP_Brixton[[#This Row],[Optimism at end (1(bad)-10(good))]]-HMP_Brixton[[#This Row],[Optimism at start (1(bad)-10(good))]]</f>
        <v>0</v>
      </c>
      <c r="N23" s="64">
        <v>26</v>
      </c>
      <c r="O23" s="64">
        <v>24</v>
      </c>
      <c r="P23" s="60">
        <f>HMP_Brixton[[#This Row],[Hours booked]]-HMP_Brixton[[#This Row],[Hours Attended]]</f>
        <v>2</v>
      </c>
    </row>
    <row r="24" spans="1:16" ht="18.95" customHeight="1" x14ac:dyDescent="0.45">
      <c r="A24" s="60" t="s">
        <v>475</v>
      </c>
      <c r="B24" s="60" t="s">
        <v>476</v>
      </c>
      <c r="C24" s="60" t="s">
        <v>7</v>
      </c>
      <c r="D24" s="63" t="s">
        <v>17</v>
      </c>
      <c r="E24" s="61" t="s">
        <v>355</v>
      </c>
      <c r="F24" s="62">
        <v>21974</v>
      </c>
      <c r="H24" s="60" t="s">
        <v>325</v>
      </c>
      <c r="I24" s="60" t="s">
        <v>262</v>
      </c>
      <c r="J24" s="63" t="s">
        <v>326</v>
      </c>
      <c r="K24" s="60">
        <v>2</v>
      </c>
      <c r="L24" s="60">
        <v>3</v>
      </c>
      <c r="M24" s="60">
        <f>HMP_Brixton[[#This Row],[Optimism at end (1(bad)-10(good))]]-HMP_Brixton[[#This Row],[Optimism at start (1(bad)-10(good))]]</f>
        <v>1</v>
      </c>
      <c r="N24" s="60">
        <v>8</v>
      </c>
      <c r="O24" s="60">
        <v>7</v>
      </c>
      <c r="P24" s="60">
        <f>HMP_Brixton[[#This Row],[Hours booked]]-HMP_Brixton[[#This Row],[Hours Attended]]</f>
        <v>1</v>
      </c>
    </row>
    <row r="25" spans="1:16" ht="18.95" customHeight="1" x14ac:dyDescent="0.45">
      <c r="A25" s="60" t="s">
        <v>477</v>
      </c>
      <c r="B25" s="60" t="s">
        <v>478</v>
      </c>
      <c r="C25" s="60" t="s">
        <v>7</v>
      </c>
      <c r="D25" s="63" t="s">
        <v>17</v>
      </c>
      <c r="E25" s="61" t="s">
        <v>359</v>
      </c>
      <c r="F25" s="62">
        <v>39034</v>
      </c>
      <c r="H25" s="60" t="s">
        <v>330</v>
      </c>
      <c r="I25" s="63" t="s">
        <v>263</v>
      </c>
      <c r="J25" s="63" t="s">
        <v>207</v>
      </c>
      <c r="K25" s="60">
        <v>3</v>
      </c>
      <c r="L25" s="60">
        <v>3</v>
      </c>
      <c r="M25" s="60">
        <f>HMP_Brixton[[#This Row],[Optimism at end (1(bad)-10(good))]]-HMP_Brixton[[#This Row],[Optimism at start (1(bad)-10(good))]]</f>
        <v>0</v>
      </c>
      <c r="N25" s="60">
        <v>26</v>
      </c>
      <c r="O25" s="60">
        <v>24</v>
      </c>
      <c r="P25" s="60">
        <f>HMP_Brixton[[#This Row],[Hours booked]]-HMP_Brixton[[#This Row],[Hours Attended]]</f>
        <v>2</v>
      </c>
    </row>
    <row r="26" spans="1:16" ht="18.95" customHeight="1" x14ac:dyDescent="0.45">
      <c r="A26" s="60" t="s">
        <v>479</v>
      </c>
      <c r="B26" s="60" t="s">
        <v>480</v>
      </c>
      <c r="C26" s="60" t="s">
        <v>7</v>
      </c>
      <c r="D26" s="63" t="s">
        <v>17</v>
      </c>
      <c r="E26" s="61" t="s">
        <v>362</v>
      </c>
      <c r="F26" s="62">
        <v>25324</v>
      </c>
      <c r="H26" s="60" t="s">
        <v>334</v>
      </c>
      <c r="I26" s="60" t="s">
        <v>261</v>
      </c>
      <c r="J26" s="63" t="s">
        <v>207</v>
      </c>
      <c r="K26" s="60">
        <v>5</v>
      </c>
      <c r="L26" s="60">
        <v>6</v>
      </c>
      <c r="M26" s="60">
        <f>HMP_Brixton[[#This Row],[Optimism at end (1(bad)-10(good))]]-HMP_Brixton[[#This Row],[Optimism at start (1(bad)-10(good))]]</f>
        <v>1</v>
      </c>
      <c r="N26" s="60">
        <v>27</v>
      </c>
      <c r="O26" s="60">
        <v>25</v>
      </c>
      <c r="P26" s="60">
        <f>HMP_Brixton[[#This Row],[Hours booked]]-HMP_Brixton[[#This Row],[Hours Attended]]</f>
        <v>2</v>
      </c>
    </row>
    <row r="27" spans="1:16" ht="18.95" customHeight="1" x14ac:dyDescent="0.45">
      <c r="A27" s="60" t="s">
        <v>481</v>
      </c>
      <c r="B27" s="60" t="s">
        <v>466</v>
      </c>
      <c r="C27" s="60" t="s">
        <v>7</v>
      </c>
      <c r="D27" s="63" t="s">
        <v>17</v>
      </c>
      <c r="E27" s="61" t="s">
        <v>365</v>
      </c>
      <c r="F27" s="62">
        <v>35283</v>
      </c>
      <c r="H27" s="60" t="s">
        <v>348</v>
      </c>
      <c r="I27" s="60" t="s">
        <v>261</v>
      </c>
      <c r="J27" s="63" t="s">
        <v>207</v>
      </c>
      <c r="K27" s="60">
        <v>2</v>
      </c>
      <c r="L27" s="60">
        <v>2</v>
      </c>
      <c r="M27" s="60">
        <f>HMP_Brixton[[#This Row],[Optimism at end (1(bad)-10(good))]]-HMP_Brixton[[#This Row],[Optimism at start (1(bad)-10(good))]]</f>
        <v>0</v>
      </c>
      <c r="N27" s="60">
        <v>23</v>
      </c>
      <c r="O27" s="60">
        <v>23</v>
      </c>
      <c r="P27" s="60">
        <f>HMP_Brixton[[#This Row],[Hours booked]]-HMP_Brixton[[#This Row],[Hours Attended]]</f>
        <v>0</v>
      </c>
    </row>
    <row r="28" spans="1:16" ht="18.95" customHeight="1" x14ac:dyDescent="0.45">
      <c r="A28" s="60" t="s">
        <v>482</v>
      </c>
      <c r="B28" s="60" t="s">
        <v>483</v>
      </c>
      <c r="C28" s="60" t="s">
        <v>7</v>
      </c>
      <c r="D28" s="63" t="s">
        <v>17</v>
      </c>
      <c r="E28" s="61" t="s">
        <v>368</v>
      </c>
      <c r="F28" s="62">
        <v>25644</v>
      </c>
      <c r="H28" s="60" t="s">
        <v>352</v>
      </c>
      <c r="I28" s="60" t="s">
        <v>261</v>
      </c>
      <c r="J28" s="63" t="s">
        <v>207</v>
      </c>
      <c r="K28" s="60">
        <v>6</v>
      </c>
      <c r="L28" s="60">
        <v>7</v>
      </c>
      <c r="M28" s="60">
        <f>HMP_Brixton[[#This Row],[Optimism at end (1(bad)-10(good))]]-HMP_Brixton[[#This Row],[Optimism at start (1(bad)-10(good))]]</f>
        <v>1</v>
      </c>
      <c r="N28" s="60">
        <v>8</v>
      </c>
      <c r="O28" s="60">
        <v>8</v>
      </c>
      <c r="P28" s="60">
        <f>HMP_Brixton[[#This Row],[Hours booked]]-HMP_Brixton[[#This Row],[Hours Attended]]</f>
        <v>0</v>
      </c>
    </row>
    <row r="29" spans="1:16" ht="18.95" customHeight="1" x14ac:dyDescent="0.45">
      <c r="A29" s="60" t="s">
        <v>484</v>
      </c>
      <c r="B29" s="60" t="s">
        <v>485</v>
      </c>
      <c r="C29" s="60" t="s">
        <v>7</v>
      </c>
      <c r="D29" s="63" t="s">
        <v>17</v>
      </c>
      <c r="E29" s="61" t="s">
        <v>370</v>
      </c>
      <c r="F29" s="62">
        <v>34525</v>
      </c>
      <c r="H29" s="60" t="s">
        <v>356</v>
      </c>
      <c r="I29" s="60" t="s">
        <v>261</v>
      </c>
      <c r="J29" s="63" t="s">
        <v>211</v>
      </c>
      <c r="K29" s="60">
        <v>4</v>
      </c>
      <c r="L29" s="60">
        <v>4</v>
      </c>
      <c r="M29" s="60">
        <f>HMP_Brixton[[#This Row],[Optimism at end (1(bad)-10(good))]]-HMP_Brixton[[#This Row],[Optimism at start (1(bad)-10(good))]]</f>
        <v>0</v>
      </c>
      <c r="N29" s="60">
        <v>19</v>
      </c>
      <c r="O29" s="60">
        <v>18</v>
      </c>
      <c r="P29" s="60">
        <f>HMP_Brixton[[#This Row],[Hours booked]]-HMP_Brixton[[#This Row],[Hours Attended]]</f>
        <v>1</v>
      </c>
    </row>
    <row r="30" spans="1:16" ht="18.95" customHeight="1" x14ac:dyDescent="0.45">
      <c r="A30" s="60" t="s">
        <v>486</v>
      </c>
      <c r="B30" s="60" t="s">
        <v>464</v>
      </c>
      <c r="C30" s="60" t="s">
        <v>7</v>
      </c>
      <c r="D30" s="63" t="s">
        <v>17</v>
      </c>
      <c r="E30" s="61" t="s">
        <v>373</v>
      </c>
      <c r="F30" s="62">
        <v>32442</v>
      </c>
      <c r="H30" s="60" t="s">
        <v>344</v>
      </c>
      <c r="I30" s="63" t="s">
        <v>263</v>
      </c>
      <c r="J30" s="63" t="s">
        <v>211</v>
      </c>
      <c r="K30" s="60">
        <v>6</v>
      </c>
      <c r="L30" s="60">
        <v>6</v>
      </c>
      <c r="M30" s="60">
        <f>HMP_Brixton[[#This Row],[Optimism at end (1(bad)-10(good))]]-HMP_Brixton[[#This Row],[Optimism at start (1(bad)-10(good))]]</f>
        <v>0</v>
      </c>
      <c r="N30" s="60">
        <v>5</v>
      </c>
      <c r="O30" s="60">
        <v>5</v>
      </c>
      <c r="P30" s="60">
        <f>HMP_Brixton[[#This Row],[Hours booked]]-HMP_Brixton[[#This Row],[Hours Attended]]</f>
        <v>0</v>
      </c>
    </row>
    <row r="31" spans="1:16" ht="18.95" customHeight="1" x14ac:dyDescent="0.45">
      <c r="A31" s="60" t="s">
        <v>487</v>
      </c>
      <c r="B31" s="60" t="s">
        <v>488</v>
      </c>
      <c r="C31" s="60" t="s">
        <v>7</v>
      </c>
      <c r="D31" s="63" t="s">
        <v>20</v>
      </c>
      <c r="E31" s="61" t="s">
        <v>377</v>
      </c>
      <c r="F31" s="62">
        <v>36046</v>
      </c>
      <c r="H31" s="60" t="s">
        <v>344</v>
      </c>
      <c r="I31" s="60" t="s">
        <v>261</v>
      </c>
      <c r="J31" s="63" t="s">
        <v>216</v>
      </c>
      <c r="K31" s="60">
        <v>2</v>
      </c>
      <c r="L31" s="60">
        <v>6</v>
      </c>
      <c r="M31" s="60">
        <f>HMP_Brixton[[#This Row],[Optimism at end (1(bad)-10(good))]]-HMP_Brixton[[#This Row],[Optimism at start (1(bad)-10(good))]]</f>
        <v>4</v>
      </c>
      <c r="N31" s="60">
        <v>11</v>
      </c>
      <c r="O31" s="60">
        <v>10</v>
      </c>
      <c r="P31" s="60">
        <f>HMP_Brixton[[#This Row],[Hours booked]]-HMP_Brixton[[#This Row],[Hours Attended]]</f>
        <v>1</v>
      </c>
    </row>
    <row r="32" spans="1:16" ht="18.95" customHeight="1" x14ac:dyDescent="0.45">
      <c r="A32" s="60" t="s">
        <v>489</v>
      </c>
      <c r="B32" s="60" t="s">
        <v>490</v>
      </c>
      <c r="C32" s="60" t="s">
        <v>7</v>
      </c>
      <c r="D32" s="63" t="s">
        <v>20</v>
      </c>
      <c r="E32" s="61" t="s">
        <v>380</v>
      </c>
      <c r="F32" s="62">
        <v>30087</v>
      </c>
      <c r="H32" s="60" t="s">
        <v>334</v>
      </c>
      <c r="I32" s="60" t="s">
        <v>262</v>
      </c>
      <c r="J32" s="63" t="s">
        <v>207</v>
      </c>
      <c r="K32" s="60">
        <v>3</v>
      </c>
      <c r="L32" s="60">
        <v>3</v>
      </c>
      <c r="M32" s="60">
        <f>HMP_Brixton[[#This Row],[Optimism at end (1(bad)-10(good))]]-HMP_Brixton[[#This Row],[Optimism at start (1(bad)-10(good))]]</f>
        <v>0</v>
      </c>
      <c r="N32" s="60">
        <v>6</v>
      </c>
      <c r="O32" s="60">
        <v>6</v>
      </c>
      <c r="P32" s="60">
        <f>HMP_Brixton[[#This Row],[Hours booked]]-HMP_Brixton[[#This Row],[Hours Attended]]</f>
        <v>0</v>
      </c>
    </row>
    <row r="33" spans="1:16" ht="18.95" customHeight="1" x14ac:dyDescent="0.45">
      <c r="A33" s="60" t="s">
        <v>491</v>
      </c>
      <c r="B33" s="60" t="s">
        <v>474</v>
      </c>
      <c r="C33" s="60" t="s">
        <v>7</v>
      </c>
      <c r="D33" s="63" t="s">
        <v>20</v>
      </c>
      <c r="E33" s="61" t="s">
        <v>383</v>
      </c>
      <c r="F33" s="62">
        <v>35155</v>
      </c>
      <c r="H33" s="60" t="s">
        <v>374</v>
      </c>
      <c r="I33" s="60" t="s">
        <v>262</v>
      </c>
      <c r="J33" s="63" t="s">
        <v>211</v>
      </c>
      <c r="K33" s="60">
        <v>3</v>
      </c>
      <c r="L33" s="60">
        <v>4</v>
      </c>
      <c r="M33" s="60">
        <f>HMP_Brixton[[#This Row],[Optimism at end (1(bad)-10(good))]]-HMP_Brixton[[#This Row],[Optimism at start (1(bad)-10(good))]]</f>
        <v>1</v>
      </c>
      <c r="N33" s="60">
        <v>14</v>
      </c>
      <c r="O33" s="60">
        <v>8</v>
      </c>
      <c r="P33" s="60">
        <f>HMP_Brixton[[#This Row],[Hours booked]]-HMP_Brixton[[#This Row],[Hours Attended]]</f>
        <v>6</v>
      </c>
    </row>
    <row r="34" spans="1:16" ht="18.95" customHeight="1" x14ac:dyDescent="0.45">
      <c r="A34" s="60" t="s">
        <v>492</v>
      </c>
      <c r="B34" s="60" t="s">
        <v>493</v>
      </c>
      <c r="C34" s="60" t="s">
        <v>7</v>
      </c>
      <c r="D34" s="63" t="s">
        <v>20</v>
      </c>
      <c r="E34" s="61" t="s">
        <v>385</v>
      </c>
      <c r="F34" s="62">
        <v>29392</v>
      </c>
      <c r="H34" s="60" t="s">
        <v>325</v>
      </c>
      <c r="I34" s="60" t="s">
        <v>261</v>
      </c>
      <c r="J34" s="63" t="s">
        <v>207</v>
      </c>
      <c r="K34" s="60">
        <v>1</v>
      </c>
      <c r="L34" s="60">
        <v>2</v>
      </c>
      <c r="M34" s="60">
        <f>HMP_Brixton[[#This Row],[Optimism at end (1(bad)-10(good))]]-HMP_Brixton[[#This Row],[Optimism at start (1(bad)-10(good))]]</f>
        <v>1</v>
      </c>
      <c r="N34" s="60">
        <v>13</v>
      </c>
      <c r="O34" s="60">
        <v>5</v>
      </c>
      <c r="P34" s="60">
        <f>HMP_Brixton[[#This Row],[Hours booked]]-HMP_Brixton[[#This Row],[Hours Attended]]</f>
        <v>8</v>
      </c>
    </row>
    <row r="35" spans="1:16" ht="18.95" customHeight="1" x14ac:dyDescent="0.45">
      <c r="A35" s="60" t="s">
        <v>494</v>
      </c>
      <c r="B35" s="60" t="s">
        <v>495</v>
      </c>
      <c r="C35" s="60" t="s">
        <v>7</v>
      </c>
      <c r="D35" s="63" t="s">
        <v>20</v>
      </c>
      <c r="E35" s="61" t="s">
        <v>324</v>
      </c>
      <c r="F35" s="62">
        <v>26272</v>
      </c>
      <c r="H35" s="60" t="s">
        <v>330</v>
      </c>
      <c r="I35" s="60" t="s">
        <v>261</v>
      </c>
      <c r="J35" s="63" t="s">
        <v>207</v>
      </c>
      <c r="K35" s="60">
        <v>1</v>
      </c>
      <c r="L35" s="60">
        <v>2</v>
      </c>
      <c r="M35" s="60">
        <f>HMP_Brixton[[#This Row],[Optimism at end (1(bad)-10(good))]]-HMP_Brixton[[#This Row],[Optimism at start (1(bad)-10(good))]]</f>
        <v>1</v>
      </c>
      <c r="N35" s="60">
        <v>14</v>
      </c>
      <c r="O35" s="60">
        <v>6</v>
      </c>
      <c r="P35" s="60">
        <f>HMP_Brixton[[#This Row],[Hours booked]]-HMP_Brixton[[#This Row],[Hours Attended]]</f>
        <v>8</v>
      </c>
    </row>
    <row r="36" spans="1:16" ht="18.95" customHeight="1" x14ac:dyDescent="0.45">
      <c r="A36" s="60" t="s">
        <v>496</v>
      </c>
      <c r="B36" s="60" t="s">
        <v>497</v>
      </c>
      <c r="C36" s="60" t="s">
        <v>7</v>
      </c>
      <c r="D36" s="63" t="s">
        <v>20</v>
      </c>
      <c r="E36" s="61" t="s">
        <v>329</v>
      </c>
      <c r="F36" s="62">
        <v>23037</v>
      </c>
      <c r="H36" s="60" t="s">
        <v>352</v>
      </c>
      <c r="I36" s="63" t="s">
        <v>263</v>
      </c>
      <c r="J36" s="63" t="s">
        <v>211</v>
      </c>
      <c r="K36" s="60">
        <v>6</v>
      </c>
      <c r="L36" s="60">
        <v>8</v>
      </c>
      <c r="M36" s="60">
        <f>HMP_Brixton[[#This Row],[Optimism at end (1(bad)-10(good))]]-HMP_Brixton[[#This Row],[Optimism at start (1(bad)-10(good))]]</f>
        <v>2</v>
      </c>
      <c r="N36" s="60">
        <v>12</v>
      </c>
      <c r="O36" s="60">
        <v>6</v>
      </c>
      <c r="P36" s="60">
        <f>HMP_Brixton[[#This Row],[Hours booked]]-HMP_Brixton[[#This Row],[Hours Attended]]</f>
        <v>6</v>
      </c>
    </row>
    <row r="37" spans="1:16" ht="18.95" customHeight="1" x14ac:dyDescent="0.45">
      <c r="A37" s="60" t="s">
        <v>498</v>
      </c>
      <c r="B37" s="60" t="s">
        <v>499</v>
      </c>
      <c r="C37" s="60" t="s">
        <v>7</v>
      </c>
      <c r="D37" s="63" t="s">
        <v>20</v>
      </c>
      <c r="E37" s="61" t="s">
        <v>333</v>
      </c>
      <c r="F37" s="62">
        <v>34075</v>
      </c>
      <c r="H37" s="60" t="s">
        <v>374</v>
      </c>
      <c r="I37" s="60" t="s">
        <v>262</v>
      </c>
      <c r="J37" s="63" t="s">
        <v>211</v>
      </c>
      <c r="K37" s="60">
        <v>3</v>
      </c>
      <c r="L37" s="60">
        <v>4</v>
      </c>
      <c r="M37" s="60">
        <f>HMP_Brixton[[#This Row],[Optimism at end (1(bad)-10(good))]]-HMP_Brixton[[#This Row],[Optimism at start (1(bad)-10(good))]]</f>
        <v>1</v>
      </c>
      <c r="N37" s="60">
        <v>14</v>
      </c>
      <c r="O37" s="60">
        <v>8</v>
      </c>
      <c r="P37" s="60">
        <f>HMP_Brixton[[#This Row],[Hours booked]]-HMP_Brixton[[#This Row],[Hours Attended]]</f>
        <v>6</v>
      </c>
    </row>
    <row r="38" spans="1:16" ht="18.95" customHeight="1" x14ac:dyDescent="0.45">
      <c r="A38" s="60" t="s">
        <v>500</v>
      </c>
      <c r="B38" s="60" t="s">
        <v>501</v>
      </c>
      <c r="C38" s="60" t="s">
        <v>7</v>
      </c>
      <c r="D38" s="63" t="s">
        <v>20</v>
      </c>
      <c r="E38" s="61" t="s">
        <v>337</v>
      </c>
      <c r="F38" s="62">
        <v>30740</v>
      </c>
      <c r="H38" s="60" t="s">
        <v>325</v>
      </c>
      <c r="I38" s="60" t="s">
        <v>261</v>
      </c>
      <c r="J38" s="63" t="s">
        <v>207</v>
      </c>
      <c r="K38" s="60">
        <v>1</v>
      </c>
      <c r="L38" s="60">
        <v>2</v>
      </c>
      <c r="M38" s="60">
        <f>HMP_Brixton[[#This Row],[Optimism at end (1(bad)-10(good))]]-HMP_Brixton[[#This Row],[Optimism at start (1(bad)-10(good))]]</f>
        <v>1</v>
      </c>
      <c r="N38" s="60">
        <v>13</v>
      </c>
      <c r="O38" s="60">
        <v>5</v>
      </c>
      <c r="P38" s="60">
        <f>HMP_Brixton[[#This Row],[Hours booked]]-HMP_Brixton[[#This Row],[Hours Attended]]</f>
        <v>8</v>
      </c>
    </row>
    <row r="39" spans="1:16" ht="18.95" customHeight="1" x14ac:dyDescent="0.45">
      <c r="A39" s="60" t="s">
        <v>502</v>
      </c>
      <c r="B39" s="60" t="s">
        <v>503</v>
      </c>
      <c r="C39" s="60" t="s">
        <v>7</v>
      </c>
      <c r="D39" s="63" t="s">
        <v>20</v>
      </c>
      <c r="E39" s="61" t="s">
        <v>340</v>
      </c>
      <c r="F39" s="62">
        <v>36719</v>
      </c>
      <c r="H39" s="60" t="s">
        <v>330</v>
      </c>
      <c r="I39" s="60" t="s">
        <v>261</v>
      </c>
      <c r="J39" s="63" t="s">
        <v>207</v>
      </c>
      <c r="K39" s="60">
        <v>1</v>
      </c>
      <c r="L39" s="60">
        <v>2</v>
      </c>
      <c r="M39" s="60">
        <f>HMP_Brixton[[#This Row],[Optimism at end (1(bad)-10(good))]]-HMP_Brixton[[#This Row],[Optimism at start (1(bad)-10(good))]]</f>
        <v>1</v>
      </c>
      <c r="N39" s="60">
        <v>14</v>
      </c>
      <c r="O39" s="60">
        <v>6</v>
      </c>
      <c r="P39" s="60">
        <f>HMP_Brixton[[#This Row],[Hours booked]]-HMP_Brixton[[#This Row],[Hours Attended]]</f>
        <v>8</v>
      </c>
    </row>
    <row r="40" spans="1:16" ht="18.95" customHeight="1" x14ac:dyDescent="0.45">
      <c r="A40" s="60" t="s">
        <v>504</v>
      </c>
      <c r="B40" s="60" t="s">
        <v>505</v>
      </c>
      <c r="C40" s="60" t="s">
        <v>7</v>
      </c>
      <c r="D40" s="63" t="s">
        <v>20</v>
      </c>
      <c r="E40" s="61" t="s">
        <v>343</v>
      </c>
      <c r="F40" s="62">
        <v>25873</v>
      </c>
      <c r="H40" s="60" t="s">
        <v>352</v>
      </c>
      <c r="I40" s="63" t="s">
        <v>263</v>
      </c>
      <c r="J40" s="63" t="s">
        <v>211</v>
      </c>
      <c r="K40" s="60">
        <v>6</v>
      </c>
      <c r="L40" s="60">
        <v>8</v>
      </c>
      <c r="M40" s="60">
        <f>HMP_Brixton[[#This Row],[Optimism at end (1(bad)-10(good))]]-HMP_Brixton[[#This Row],[Optimism at start (1(bad)-10(good))]]</f>
        <v>2</v>
      </c>
      <c r="N40" s="60">
        <v>12</v>
      </c>
      <c r="O40" s="60">
        <v>6</v>
      </c>
      <c r="P40" s="60">
        <f>HMP_Brixton[[#This Row],[Hours booked]]-HMP_Brixton[[#This Row],[Hours Attended]]</f>
        <v>6</v>
      </c>
    </row>
    <row r="41" spans="1:16" ht="18.95" customHeight="1" x14ac:dyDescent="0.45">
      <c r="A41" s="60" t="s">
        <v>506</v>
      </c>
      <c r="B41" s="60" t="s">
        <v>507</v>
      </c>
      <c r="C41" s="60" t="s">
        <v>7</v>
      </c>
      <c r="D41" s="63" t="s">
        <v>20</v>
      </c>
      <c r="E41" s="61" t="s">
        <v>347</v>
      </c>
      <c r="F41" s="62">
        <v>38126</v>
      </c>
      <c r="H41" s="60" t="s">
        <v>325</v>
      </c>
      <c r="I41" s="60" t="s">
        <v>261</v>
      </c>
      <c r="J41" s="63" t="s">
        <v>211</v>
      </c>
      <c r="K41" s="60">
        <v>4</v>
      </c>
      <c r="L41" s="60">
        <v>5</v>
      </c>
      <c r="M41" s="60">
        <f>HMP_Brixton[[#This Row],[Optimism at end (1(bad)-10(good))]]-HMP_Brixton[[#This Row],[Optimism at start (1(bad)-10(good))]]</f>
        <v>1</v>
      </c>
      <c r="N41" s="60">
        <v>9</v>
      </c>
      <c r="O41" s="60">
        <v>8</v>
      </c>
      <c r="P41" s="60">
        <f>HMP_Brixton[[#This Row],[Hours booked]]-HMP_Brixton[[#This Row],[Hours Attended]]</f>
        <v>1</v>
      </c>
    </row>
    <row r="42" spans="1:16" ht="18.95" customHeight="1" x14ac:dyDescent="0.45">
      <c r="A42" s="60" t="s">
        <v>508</v>
      </c>
      <c r="B42" s="60" t="s">
        <v>509</v>
      </c>
      <c r="C42" s="60" t="s">
        <v>7</v>
      </c>
      <c r="D42" s="63" t="s">
        <v>20</v>
      </c>
      <c r="E42" s="61" t="s">
        <v>351</v>
      </c>
      <c r="F42" s="62">
        <v>36013</v>
      </c>
      <c r="H42" s="60" t="s">
        <v>344</v>
      </c>
      <c r="I42" s="60" t="s">
        <v>262</v>
      </c>
      <c r="J42" s="63" t="s">
        <v>216</v>
      </c>
      <c r="K42" s="60">
        <v>2</v>
      </c>
      <c r="L42" s="60">
        <v>7</v>
      </c>
      <c r="M42" s="60">
        <f>HMP_Brixton[[#This Row],[Optimism at end (1(bad)-10(good))]]-HMP_Brixton[[#This Row],[Optimism at start (1(bad)-10(good))]]</f>
        <v>5</v>
      </c>
      <c r="N42" s="60">
        <v>32</v>
      </c>
      <c r="O42" s="60">
        <v>31</v>
      </c>
      <c r="P42" s="60">
        <f>HMP_Brixton[[#This Row],[Hours booked]]-HMP_Brixton[[#This Row],[Hours Attended]]</f>
        <v>1</v>
      </c>
    </row>
    <row r="43" spans="1:16" ht="18.95" customHeight="1" x14ac:dyDescent="0.45">
      <c r="A43" s="60" t="s">
        <v>510</v>
      </c>
      <c r="B43" s="60" t="s">
        <v>511</v>
      </c>
      <c r="C43" s="60" t="s">
        <v>7</v>
      </c>
      <c r="D43" s="63" t="s">
        <v>20</v>
      </c>
      <c r="E43" s="61" t="s">
        <v>355</v>
      </c>
      <c r="F43" s="62">
        <v>25283</v>
      </c>
      <c r="H43" s="60" t="s">
        <v>344</v>
      </c>
      <c r="I43" s="60" t="s">
        <v>262</v>
      </c>
      <c r="J43" s="63" t="s">
        <v>326</v>
      </c>
      <c r="K43" s="60">
        <v>4</v>
      </c>
      <c r="L43" s="60">
        <v>2</v>
      </c>
      <c r="M43" s="60">
        <f>HMP_Brixton[[#This Row],[Optimism at end (1(bad)-10(good))]]-HMP_Brixton[[#This Row],[Optimism at start (1(bad)-10(good))]]</f>
        <v>-2</v>
      </c>
      <c r="N43" s="60">
        <v>3</v>
      </c>
      <c r="O43" s="60">
        <v>2</v>
      </c>
      <c r="P43" s="60">
        <f>HMP_Brixton[[#This Row],[Hours booked]]-HMP_Brixton[[#This Row],[Hours Attended]]</f>
        <v>1</v>
      </c>
    </row>
    <row r="44" spans="1:16" ht="18.95" customHeight="1" x14ac:dyDescent="0.45">
      <c r="A44" s="60" t="s">
        <v>512</v>
      </c>
      <c r="B44" s="60" t="s">
        <v>513</v>
      </c>
      <c r="C44" s="60" t="s">
        <v>7</v>
      </c>
      <c r="D44" s="63" t="s">
        <v>20</v>
      </c>
      <c r="E44" s="61" t="s">
        <v>359</v>
      </c>
      <c r="F44" s="62">
        <v>33406</v>
      </c>
      <c r="H44" s="60" t="s">
        <v>352</v>
      </c>
      <c r="I44" s="63" t="s">
        <v>263</v>
      </c>
      <c r="J44" s="63" t="s">
        <v>211</v>
      </c>
      <c r="K44" s="60">
        <v>3</v>
      </c>
      <c r="L44" s="60">
        <v>3</v>
      </c>
      <c r="M44" s="60">
        <f>HMP_Brixton[[#This Row],[Optimism at end (1(bad)-10(good))]]-HMP_Brixton[[#This Row],[Optimism at start (1(bad)-10(good))]]</f>
        <v>0</v>
      </c>
      <c r="N44" s="60">
        <v>23</v>
      </c>
      <c r="O44" s="60">
        <v>22</v>
      </c>
      <c r="P44" s="60">
        <f>HMP_Brixton[[#This Row],[Hours booked]]-HMP_Brixton[[#This Row],[Hours Attended]]</f>
        <v>1</v>
      </c>
    </row>
    <row r="45" spans="1:16" ht="18.95" customHeight="1" x14ac:dyDescent="0.45">
      <c r="A45" s="60" t="s">
        <v>514</v>
      </c>
      <c r="B45" s="60" t="s">
        <v>515</v>
      </c>
      <c r="C45" s="60" t="s">
        <v>7</v>
      </c>
      <c r="D45" s="63" t="s">
        <v>20</v>
      </c>
      <c r="E45" s="61" t="s">
        <v>362</v>
      </c>
      <c r="F45" s="62">
        <v>32115</v>
      </c>
      <c r="H45" s="60" t="s">
        <v>356</v>
      </c>
      <c r="I45" s="60" t="s">
        <v>262</v>
      </c>
      <c r="J45" s="63" t="s">
        <v>211</v>
      </c>
      <c r="K45" s="60">
        <v>3</v>
      </c>
      <c r="L45" s="60">
        <v>4</v>
      </c>
      <c r="M45" s="60">
        <f>HMP_Brixton[[#This Row],[Optimism at end (1(bad)-10(good))]]-HMP_Brixton[[#This Row],[Optimism at start (1(bad)-10(good))]]</f>
        <v>1</v>
      </c>
      <c r="N45" s="60">
        <v>23</v>
      </c>
      <c r="O45" s="60">
        <v>23</v>
      </c>
      <c r="P45" s="60">
        <f>HMP_Brixton[[#This Row],[Hours booked]]-HMP_Brixton[[#This Row],[Hours Attended]]</f>
        <v>0</v>
      </c>
    </row>
    <row r="46" spans="1:16" ht="18.95" customHeight="1" x14ac:dyDescent="0.45">
      <c r="A46" s="60" t="s">
        <v>516</v>
      </c>
      <c r="B46" s="60" t="s">
        <v>517</v>
      </c>
      <c r="C46" s="60" t="s">
        <v>7</v>
      </c>
      <c r="D46" s="63" t="s">
        <v>20</v>
      </c>
      <c r="E46" s="61" t="s">
        <v>365</v>
      </c>
      <c r="F46" s="62">
        <v>27772</v>
      </c>
      <c r="H46" s="60" t="s">
        <v>356</v>
      </c>
      <c r="I46" s="63" t="s">
        <v>263</v>
      </c>
      <c r="J46" s="63" t="s">
        <v>211</v>
      </c>
      <c r="K46" s="60">
        <v>6</v>
      </c>
      <c r="L46" s="60">
        <v>8</v>
      </c>
      <c r="M46" s="60">
        <f>HMP_Brixton[[#This Row],[Optimism at end (1(bad)-10(good))]]-HMP_Brixton[[#This Row],[Optimism at start (1(bad)-10(good))]]</f>
        <v>2</v>
      </c>
      <c r="N46" s="60">
        <v>35</v>
      </c>
      <c r="O46" s="60">
        <v>34</v>
      </c>
      <c r="P46" s="60">
        <f>HMP_Brixton[[#This Row],[Hours booked]]-HMP_Brixton[[#This Row],[Hours Attended]]</f>
        <v>1</v>
      </c>
    </row>
    <row r="47" spans="1:16" ht="18.95" customHeight="1" x14ac:dyDescent="0.45">
      <c r="A47" s="60" t="s">
        <v>518</v>
      </c>
      <c r="B47" s="60" t="s">
        <v>519</v>
      </c>
      <c r="C47" s="60" t="s">
        <v>7</v>
      </c>
      <c r="D47" s="63" t="s">
        <v>20</v>
      </c>
      <c r="E47" s="61" t="s">
        <v>368</v>
      </c>
      <c r="F47" s="62">
        <v>36364</v>
      </c>
      <c r="H47" s="60" t="s">
        <v>334</v>
      </c>
      <c r="I47" s="60" t="s">
        <v>262</v>
      </c>
      <c r="J47" s="63" t="s">
        <v>211</v>
      </c>
      <c r="K47" s="60">
        <v>6</v>
      </c>
      <c r="L47" s="60">
        <v>7</v>
      </c>
      <c r="M47" s="60">
        <f>HMP_Brixton[[#This Row],[Optimism at end (1(bad)-10(good))]]-HMP_Brixton[[#This Row],[Optimism at start (1(bad)-10(good))]]</f>
        <v>1</v>
      </c>
      <c r="N47" s="60">
        <v>16</v>
      </c>
      <c r="O47" s="60">
        <v>15</v>
      </c>
      <c r="P47" s="60">
        <f>HMP_Brixton[[#This Row],[Hours booked]]-HMP_Brixton[[#This Row],[Hours Attended]]</f>
        <v>1</v>
      </c>
    </row>
    <row r="48" spans="1:16" ht="18.95" customHeight="1" x14ac:dyDescent="0.45">
      <c r="A48" s="60" t="s">
        <v>520</v>
      </c>
      <c r="B48" s="60" t="s">
        <v>521</v>
      </c>
      <c r="C48" s="60" t="s">
        <v>7</v>
      </c>
      <c r="D48" s="63" t="s">
        <v>20</v>
      </c>
      <c r="E48" s="61" t="s">
        <v>370</v>
      </c>
      <c r="F48" s="62">
        <v>30589</v>
      </c>
      <c r="H48" s="60" t="s">
        <v>330</v>
      </c>
      <c r="I48" s="60" t="s">
        <v>262</v>
      </c>
      <c r="J48" s="63" t="s">
        <v>207</v>
      </c>
      <c r="K48" s="60">
        <v>2</v>
      </c>
      <c r="L48" s="60">
        <v>2</v>
      </c>
      <c r="M48" s="60">
        <f>HMP_Brixton[[#This Row],[Optimism at end (1(bad)-10(good))]]-HMP_Brixton[[#This Row],[Optimism at start (1(bad)-10(good))]]</f>
        <v>0</v>
      </c>
      <c r="N48" s="60">
        <v>15</v>
      </c>
      <c r="O48" s="60">
        <v>14</v>
      </c>
      <c r="P48" s="60">
        <f>HMP_Brixton[[#This Row],[Hours booked]]-HMP_Brixton[[#This Row],[Hours Attended]]</f>
        <v>1</v>
      </c>
    </row>
    <row r="49" spans="1:18" ht="18.95" customHeight="1" x14ac:dyDescent="0.45">
      <c r="A49" s="60" t="s">
        <v>522</v>
      </c>
      <c r="B49" s="60" t="s">
        <v>523</v>
      </c>
      <c r="C49" s="60" t="s">
        <v>7</v>
      </c>
      <c r="D49" s="63" t="s">
        <v>20</v>
      </c>
      <c r="E49" s="61" t="s">
        <v>373</v>
      </c>
      <c r="F49" s="62">
        <v>37295</v>
      </c>
      <c r="H49" s="60" t="s">
        <v>352</v>
      </c>
      <c r="I49" s="60" t="s">
        <v>261</v>
      </c>
      <c r="J49" s="63" t="s">
        <v>211</v>
      </c>
      <c r="K49" s="60">
        <v>9</v>
      </c>
      <c r="L49" s="60">
        <v>8</v>
      </c>
      <c r="M49" s="60">
        <f>HMP_Brixton[[#This Row],[Optimism at end (1(bad)-10(good))]]-HMP_Brixton[[#This Row],[Optimism at start (1(bad)-10(good))]]</f>
        <v>-1</v>
      </c>
      <c r="N49" s="60">
        <v>22</v>
      </c>
      <c r="O49" s="60">
        <v>22</v>
      </c>
      <c r="P49" s="60">
        <f>HMP_Brixton[[#This Row],[Hours booked]]-HMP_Brixton[[#This Row],[Hours Attended]]</f>
        <v>0</v>
      </c>
    </row>
    <row r="50" spans="1:18" ht="18.95" customHeight="1" x14ac:dyDescent="0.45">
      <c r="A50" s="60" t="s">
        <v>524</v>
      </c>
      <c r="B50" s="60" t="s">
        <v>525</v>
      </c>
      <c r="C50" s="60" t="s">
        <v>7</v>
      </c>
      <c r="D50" s="63" t="s">
        <v>20</v>
      </c>
      <c r="E50" s="61" t="s">
        <v>377</v>
      </c>
      <c r="F50" s="62">
        <v>24395</v>
      </c>
      <c r="H50" s="60" t="s">
        <v>348</v>
      </c>
      <c r="I50" s="60" t="s">
        <v>262</v>
      </c>
      <c r="J50" s="63" t="s">
        <v>216</v>
      </c>
      <c r="K50" s="60">
        <v>7</v>
      </c>
      <c r="L50" s="60">
        <v>9</v>
      </c>
      <c r="M50" s="60">
        <f>HMP_Brixton[[#This Row],[Optimism at end (1(bad)-10(good))]]-HMP_Brixton[[#This Row],[Optimism at start (1(bad)-10(good))]]</f>
        <v>2</v>
      </c>
      <c r="N50" s="60">
        <v>15</v>
      </c>
      <c r="O50" s="60">
        <v>14</v>
      </c>
      <c r="P50" s="60">
        <f>HMP_Brixton[[#This Row],[Hours booked]]-HMP_Brixton[[#This Row],[Hours Attended]]</f>
        <v>1</v>
      </c>
    </row>
    <row r="51" spans="1:18" ht="18.95" customHeight="1" x14ac:dyDescent="0.45">
      <c r="A51" s="60" t="s">
        <v>526</v>
      </c>
      <c r="B51" s="60" t="s">
        <v>527</v>
      </c>
      <c r="C51" s="60" t="s">
        <v>7</v>
      </c>
      <c r="D51" s="63" t="s">
        <v>20</v>
      </c>
      <c r="E51" s="61" t="s">
        <v>380</v>
      </c>
      <c r="F51" s="62">
        <v>32266</v>
      </c>
      <c r="H51" s="60" t="s">
        <v>330</v>
      </c>
      <c r="I51" s="63" t="s">
        <v>263</v>
      </c>
      <c r="J51" s="63" t="s">
        <v>216</v>
      </c>
      <c r="K51" s="60">
        <v>2</v>
      </c>
      <c r="L51" s="60">
        <v>3</v>
      </c>
      <c r="M51" s="60">
        <f>HMP_Brixton[[#This Row],[Optimism at end (1(bad)-10(good))]]-HMP_Brixton[[#This Row],[Optimism at start (1(bad)-10(good))]]</f>
        <v>1</v>
      </c>
      <c r="N51" s="60">
        <v>11</v>
      </c>
      <c r="O51" s="60">
        <v>9</v>
      </c>
      <c r="P51" s="60">
        <f>HMP_Brixton[[#This Row],[Hours booked]]-HMP_Brixton[[#This Row],[Hours Attended]]</f>
        <v>2</v>
      </c>
    </row>
    <row r="52" spans="1:18" ht="18.95" customHeight="1" x14ac:dyDescent="0.45">
      <c r="A52" s="60" t="s">
        <v>528</v>
      </c>
      <c r="B52" s="60" t="s">
        <v>529</v>
      </c>
      <c r="C52" s="60" t="s">
        <v>7</v>
      </c>
      <c r="D52" s="63" t="s">
        <v>20</v>
      </c>
      <c r="E52" s="61" t="s">
        <v>383</v>
      </c>
      <c r="F52" s="62">
        <v>34575</v>
      </c>
      <c r="H52" s="60" t="s">
        <v>344</v>
      </c>
      <c r="I52" s="60" t="s">
        <v>262</v>
      </c>
      <c r="J52" s="63" t="s">
        <v>211</v>
      </c>
      <c r="K52" s="60">
        <v>5</v>
      </c>
      <c r="L52" s="60">
        <v>9</v>
      </c>
      <c r="M52" s="60">
        <f>HMP_Brixton[[#This Row],[Optimism at end (1(bad)-10(good))]]-HMP_Brixton[[#This Row],[Optimism at start (1(bad)-10(good))]]</f>
        <v>4</v>
      </c>
      <c r="N52" s="60">
        <v>13</v>
      </c>
      <c r="O52" s="60">
        <v>12</v>
      </c>
      <c r="P52" s="60">
        <f>HMP_Brixton[[#This Row],[Hours booked]]-HMP_Brixton[[#This Row],[Hours Attended]]</f>
        <v>1</v>
      </c>
    </row>
    <row r="53" spans="1:18" ht="18.95" customHeight="1" x14ac:dyDescent="0.45">
      <c r="A53" s="60" t="s">
        <v>530</v>
      </c>
      <c r="B53" s="60" t="s">
        <v>531</v>
      </c>
      <c r="C53" s="60" t="s">
        <v>7</v>
      </c>
      <c r="D53" s="63" t="s">
        <v>20</v>
      </c>
      <c r="E53" s="61" t="s">
        <v>385</v>
      </c>
      <c r="F53" s="62">
        <v>23707</v>
      </c>
      <c r="H53" s="60" t="s">
        <v>344</v>
      </c>
      <c r="I53" s="60" t="s">
        <v>261</v>
      </c>
      <c r="J53" s="63" t="s">
        <v>216</v>
      </c>
      <c r="K53" s="60">
        <v>2</v>
      </c>
      <c r="L53" s="60">
        <v>6</v>
      </c>
      <c r="M53" s="60">
        <f>HMP_Brixton[[#This Row],[Optimism at end (1(bad)-10(good))]]-HMP_Brixton[[#This Row],[Optimism at start (1(bad)-10(good))]]</f>
        <v>4</v>
      </c>
      <c r="N53" s="60">
        <v>11</v>
      </c>
      <c r="O53" s="60">
        <v>10</v>
      </c>
      <c r="P53" s="60">
        <f>HMP_Brixton[[#This Row],[Hours booked]]-HMP_Brixton[[#This Row],[Hours Attended]]</f>
        <v>1</v>
      </c>
    </row>
    <row r="54" spans="1:18" ht="18.95" customHeight="1" x14ac:dyDescent="1.1499999999999999">
      <c r="E54" s="60"/>
      <c r="O54" s="64"/>
      <c r="P54" s="64"/>
      <c r="Q54" s="64"/>
      <c r="R54" s="64"/>
    </row>
    <row r="55" spans="1:18" ht="18.95" customHeight="1" x14ac:dyDescent="1.1499999999999999">
      <c r="E55" s="60"/>
      <c r="O55" s="64"/>
      <c r="P55" s="64"/>
      <c r="Q55" s="64"/>
      <c r="R55" s="64"/>
    </row>
    <row r="56" spans="1:18" ht="18.95" customHeight="1" x14ac:dyDescent="1.1499999999999999">
      <c r="E56" s="60"/>
      <c r="O56" s="64"/>
      <c r="P56" s="64"/>
      <c r="Q56" s="64"/>
      <c r="R56" s="64"/>
    </row>
    <row r="57" spans="1:18" ht="18.95" customHeight="1" x14ac:dyDescent="1.1499999999999999">
      <c r="E57" s="60"/>
      <c r="O57" s="64"/>
      <c r="P57" s="64"/>
      <c r="Q57" s="64"/>
      <c r="R57" s="64"/>
    </row>
    <row r="58" spans="1:18" ht="18.95" customHeight="1" x14ac:dyDescent="1.1499999999999999">
      <c r="E58" s="60"/>
      <c r="O58" s="64"/>
      <c r="P58" s="64"/>
      <c r="Q58" s="64"/>
      <c r="R58" s="64"/>
    </row>
    <row r="59" spans="1:18" ht="18.95" customHeight="1" x14ac:dyDescent="1.1499999999999999">
      <c r="E59" s="60"/>
      <c r="O59" s="64"/>
      <c r="P59" s="64"/>
      <c r="Q59" s="64"/>
      <c r="R59" s="64"/>
    </row>
    <row r="60" spans="1:18" ht="18.95" customHeight="1" x14ac:dyDescent="1.1499999999999999">
      <c r="E60" s="60"/>
      <c r="O60" s="64"/>
      <c r="P60" s="64"/>
      <c r="Q60" s="64"/>
      <c r="R60" s="64"/>
    </row>
    <row r="61" spans="1:18" ht="18.95" customHeight="1" x14ac:dyDescent="1.1499999999999999">
      <c r="E61" s="60"/>
      <c r="O61" s="64"/>
      <c r="P61" s="64"/>
      <c r="Q61" s="64"/>
      <c r="R61" s="64"/>
    </row>
    <row r="62" spans="1:18" ht="18.95" customHeight="1" x14ac:dyDescent="1.1499999999999999">
      <c r="E62" s="60"/>
      <c r="M62" s="63"/>
      <c r="O62" s="64"/>
      <c r="P62" s="64"/>
      <c r="Q62" s="64"/>
      <c r="R62" s="64"/>
    </row>
    <row r="63" spans="1:18" ht="18.95" customHeight="1" x14ac:dyDescent="1.1499999999999999">
      <c r="E63" s="60"/>
      <c r="O63" s="64"/>
      <c r="P63" s="64"/>
      <c r="Q63" s="64"/>
      <c r="R63" s="64"/>
    </row>
    <row r="64" spans="1:18" ht="18.95" customHeight="1" x14ac:dyDescent="1.1499999999999999">
      <c r="E64" s="60"/>
      <c r="O64" s="64"/>
      <c r="P64" s="64"/>
      <c r="Q64" s="64"/>
      <c r="R64" s="64"/>
    </row>
    <row r="65" spans="5:18" ht="18.95" customHeight="1" x14ac:dyDescent="1.1499999999999999">
      <c r="E65" s="60"/>
      <c r="M65" s="63"/>
      <c r="O65" s="64"/>
      <c r="P65" s="64"/>
      <c r="Q65" s="64"/>
      <c r="R65" s="64"/>
    </row>
    <row r="66" spans="5:18" ht="18.95" customHeight="1" x14ac:dyDescent="1.1499999999999999">
      <c r="E66" s="60"/>
      <c r="O66" s="64"/>
      <c r="P66" s="64"/>
      <c r="Q66" s="64"/>
      <c r="R66" s="64"/>
    </row>
    <row r="67" spans="5:18" ht="18.95" customHeight="1" x14ac:dyDescent="1.1499999999999999">
      <c r="E67" s="60"/>
      <c r="O67" s="64"/>
      <c r="P67" s="64"/>
      <c r="Q67" s="64"/>
      <c r="R67" s="64"/>
    </row>
    <row r="68" spans="5:18" ht="18.95" customHeight="1" x14ac:dyDescent="1.1499999999999999">
      <c r="E68" s="60"/>
      <c r="O68" s="64"/>
      <c r="P68" s="64"/>
      <c r="Q68" s="64"/>
      <c r="R68" s="64"/>
    </row>
    <row r="69" spans="5:18" ht="18.95" customHeight="1" x14ac:dyDescent="1.1499999999999999">
      <c r="E69" s="60"/>
      <c r="O69" s="64"/>
      <c r="P69" s="64"/>
      <c r="Q69" s="64"/>
      <c r="R69" s="64"/>
    </row>
    <row r="70" spans="5:18" ht="18.95" customHeight="1" x14ac:dyDescent="1.1499999999999999">
      <c r="E70" s="60"/>
      <c r="O70" s="64"/>
      <c r="P70" s="64"/>
      <c r="Q70" s="64"/>
      <c r="R70" s="64"/>
    </row>
    <row r="71" spans="5:18" ht="18.95" customHeight="1" x14ac:dyDescent="1.1499999999999999">
      <c r="E71" s="60"/>
      <c r="O71" s="64"/>
      <c r="P71" s="64"/>
      <c r="Q71" s="64"/>
      <c r="R71" s="64"/>
    </row>
    <row r="72" spans="5:18" ht="18.95" customHeight="1" x14ac:dyDescent="1.1499999999999999">
      <c r="E72" s="60"/>
      <c r="O72" s="64"/>
      <c r="P72" s="64"/>
      <c r="Q72" s="64"/>
      <c r="R72" s="64"/>
    </row>
    <row r="73" spans="5:18" ht="18.95" customHeight="1" x14ac:dyDescent="1.1499999999999999">
      <c r="E73" s="60"/>
      <c r="M73" s="63"/>
      <c r="O73" s="64"/>
      <c r="P73" s="64"/>
      <c r="Q73" s="64"/>
      <c r="R73" s="64"/>
    </row>
    <row r="74" spans="5:18" ht="18.95" customHeight="1" x14ac:dyDescent="1.1499999999999999">
      <c r="E74" s="60"/>
      <c r="O74" s="64"/>
      <c r="P74" s="64"/>
      <c r="Q74" s="64"/>
      <c r="R74" s="64"/>
    </row>
    <row r="75" spans="5:18" ht="18.95" customHeight="1" x14ac:dyDescent="1.1499999999999999">
      <c r="E75" s="60"/>
      <c r="O75" s="64"/>
      <c r="P75" s="64"/>
      <c r="Q75" s="64"/>
      <c r="R75" s="64"/>
    </row>
    <row r="76" spans="5:18" ht="18.95" customHeight="1" x14ac:dyDescent="1.1499999999999999">
      <c r="E76" s="60"/>
      <c r="O76" s="64"/>
      <c r="P76" s="64"/>
      <c r="Q76" s="64"/>
      <c r="R76" s="64"/>
    </row>
    <row r="77" spans="5:18" ht="18.95" customHeight="1" x14ac:dyDescent="1.1499999999999999">
      <c r="Q77" s="64"/>
    </row>
  </sheetData>
  <dataValidations count="1">
    <dataValidation type="date" errorStyle="warning" operator="greaterThan" allowBlank="1" showInputMessage="1" showErrorMessage="1" errorTitle="Invalid date" error="The date of birth entered is either not a correct date or would make the person over 100 years old." sqref="F2:F53" xr:uid="{E7E7D149-EDAD-4077-A708-1B2958001D01}">
      <formula1>9133</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5D48-D2A2-4D8A-92AE-A90906A02490}">
  <dimension ref="A1:P61"/>
  <sheetViews>
    <sheetView workbookViewId="0"/>
  </sheetViews>
  <sheetFormatPr defaultColWidth="7.0546875" defaultRowHeight="21" x14ac:dyDescent="1.1499999999999999"/>
  <cols>
    <col min="1" max="1" width="14.27734375" customWidth="1"/>
    <col min="2" max="2" width="14.6640625" customWidth="1"/>
    <col min="3" max="3" width="17.27734375" customWidth="1"/>
    <col min="4" max="4" width="56.0546875" bestFit="1" customWidth="1"/>
    <col min="5" max="5" width="12.83203125" customWidth="1"/>
    <col min="6" max="6" width="23.71875" customWidth="1"/>
    <col min="7" max="7" width="11.33203125" customWidth="1"/>
    <col min="8" max="8" width="20.94140625" style="39" customWidth="1"/>
    <col min="9" max="9" width="15.38671875" customWidth="1"/>
    <col min="10" max="10" width="27.27734375" style="57" customWidth="1"/>
    <col min="11" max="11" width="25.71875" customWidth="1"/>
    <col min="12" max="12" width="15.5" customWidth="1"/>
    <col min="13" max="13" width="13.21875" customWidth="1"/>
    <col min="14" max="14" width="14.0546875" customWidth="1"/>
    <col min="15" max="15" width="16.1640625" customWidth="1"/>
    <col min="16" max="16" width="12.88671875" customWidth="1"/>
    <col min="17" max="17" width="8.94140625" customWidth="1"/>
  </cols>
  <sheetData>
    <row r="1" spans="1:16" ht="20.100000000000001" customHeight="1" x14ac:dyDescent="1.1499999999999999">
      <c r="A1" t="s">
        <v>312</v>
      </c>
      <c r="B1" t="s">
        <v>4</v>
      </c>
      <c r="C1" t="s">
        <v>313</v>
      </c>
      <c r="D1" t="s">
        <v>314</v>
      </c>
      <c r="E1" s="57" t="s">
        <v>315</v>
      </c>
      <c r="F1" t="s">
        <v>316</v>
      </c>
      <c r="G1" s="39" t="s">
        <v>15</v>
      </c>
      <c r="H1" s="39" t="s">
        <v>317</v>
      </c>
      <c r="I1" t="s">
        <v>196</v>
      </c>
      <c r="J1" s="39" t="s">
        <v>195</v>
      </c>
      <c r="K1" t="s">
        <v>200</v>
      </c>
      <c r="L1" t="s">
        <v>201</v>
      </c>
      <c r="M1" t="s">
        <v>318</v>
      </c>
      <c r="N1" s="58" t="s">
        <v>319</v>
      </c>
      <c r="O1" s="58" t="s">
        <v>320</v>
      </c>
      <c r="P1" s="58" t="s">
        <v>321</v>
      </c>
    </row>
    <row r="2" spans="1:16" ht="20.100000000000001" customHeight="1" x14ac:dyDescent="1.1499999999999999">
      <c r="A2" s="60" t="s">
        <v>532</v>
      </c>
      <c r="B2" s="60" t="s">
        <v>11</v>
      </c>
      <c r="C2" s="60" t="s">
        <v>533</v>
      </c>
      <c r="D2" s="61" t="s">
        <v>365</v>
      </c>
      <c r="E2" s="62">
        <v>32874</v>
      </c>
      <c r="F2" s="60"/>
      <c r="G2" s="63" t="s">
        <v>17</v>
      </c>
      <c r="H2" s="60" t="s">
        <v>374</v>
      </c>
      <c r="I2" s="60" t="s">
        <v>534</v>
      </c>
      <c r="J2" s="63" t="s">
        <v>211</v>
      </c>
      <c r="K2" s="60">
        <v>3</v>
      </c>
      <c r="L2" s="60">
        <v>6</v>
      </c>
      <c r="M2" s="60">
        <f>HMP_Manchester[[#This Row],[Optimism at end (1(bad)-10(good))]]-HMP_Manchester[[#This Row],[Optimism at start (1(bad)-10(good))]]</f>
        <v>3</v>
      </c>
      <c r="N2" s="60">
        <v>13</v>
      </c>
      <c r="O2" s="60">
        <v>12</v>
      </c>
      <c r="P2" s="60">
        <f>HMP_Manchester[[#This Row],[Hours booked]]-HMP_Manchester[[#This Row],[Hours Attended]]</f>
        <v>1</v>
      </c>
    </row>
    <row r="3" spans="1:16" ht="20.100000000000001" customHeight="1" x14ac:dyDescent="1.1499999999999999">
      <c r="A3" s="60" t="s">
        <v>535</v>
      </c>
      <c r="B3" s="60" t="s">
        <v>11</v>
      </c>
      <c r="C3" s="60" t="s">
        <v>536</v>
      </c>
      <c r="D3" s="61" t="s">
        <v>368</v>
      </c>
      <c r="E3" s="62">
        <v>33380</v>
      </c>
      <c r="F3" s="60"/>
      <c r="G3" s="63" t="s">
        <v>20</v>
      </c>
      <c r="H3" s="60" t="s">
        <v>344</v>
      </c>
      <c r="I3" s="60" t="s">
        <v>261</v>
      </c>
      <c r="J3" s="63" t="s">
        <v>216</v>
      </c>
      <c r="K3" s="60">
        <v>2</v>
      </c>
      <c r="L3" s="60">
        <v>6</v>
      </c>
      <c r="M3" s="60"/>
      <c r="N3" s="60">
        <v>19</v>
      </c>
      <c r="O3" s="60">
        <v>10</v>
      </c>
      <c r="P3" s="60">
        <f>HMP_Manchester[[#This Row],[Hours booked]]-HMP_Manchester[[#This Row],[Hours Attended]]</f>
        <v>9</v>
      </c>
    </row>
    <row r="4" spans="1:16" ht="20.100000000000001" customHeight="1" x14ac:dyDescent="1.1499999999999999">
      <c r="A4" s="60" t="s">
        <v>537</v>
      </c>
      <c r="B4" s="60" t="s">
        <v>11</v>
      </c>
      <c r="C4" s="60" t="s">
        <v>538</v>
      </c>
      <c r="D4" s="61" t="s">
        <v>370</v>
      </c>
      <c r="E4" s="62">
        <v>33856</v>
      </c>
      <c r="F4" s="60"/>
      <c r="G4" s="63" t="s">
        <v>17</v>
      </c>
      <c r="H4" s="60" t="s">
        <v>344</v>
      </c>
      <c r="I4" s="60" t="s">
        <v>262</v>
      </c>
      <c r="J4" s="63" t="s">
        <v>211</v>
      </c>
      <c r="K4" s="60">
        <v>6</v>
      </c>
      <c r="L4" s="60">
        <v>6</v>
      </c>
      <c r="M4" s="60"/>
      <c r="N4" s="60">
        <v>15</v>
      </c>
      <c r="O4" s="60">
        <v>13</v>
      </c>
      <c r="P4" s="60">
        <f>HMP_Manchester[[#This Row],[Hours booked]]-HMP_Manchester[[#This Row],[Hours Attended]]</f>
        <v>2</v>
      </c>
    </row>
    <row r="5" spans="1:16" ht="20.100000000000001" customHeight="1" x14ac:dyDescent="1.1499999999999999">
      <c r="A5" s="60" t="s">
        <v>539</v>
      </c>
      <c r="B5" s="60" t="s">
        <v>11</v>
      </c>
      <c r="C5" s="60" t="s">
        <v>540</v>
      </c>
      <c r="D5" s="61" t="s">
        <v>368</v>
      </c>
      <c r="E5" s="62">
        <v>34179</v>
      </c>
      <c r="F5" s="60"/>
      <c r="G5" s="63" t="s">
        <v>17</v>
      </c>
      <c r="H5" s="60" t="s">
        <v>374</v>
      </c>
      <c r="I5" s="63" t="s">
        <v>263</v>
      </c>
      <c r="J5" s="63" t="s">
        <v>216</v>
      </c>
      <c r="K5" s="60">
        <v>3</v>
      </c>
      <c r="L5" s="60">
        <v>2</v>
      </c>
      <c r="M5" s="60"/>
      <c r="N5" s="60">
        <v>10</v>
      </c>
      <c r="O5" s="60">
        <v>8</v>
      </c>
      <c r="P5" s="60">
        <f>HMP_Manchester[[#This Row],[Hours booked]]-HMP_Manchester[[#This Row],[Hours Attended]]</f>
        <v>2</v>
      </c>
    </row>
    <row r="6" spans="1:16" ht="20.100000000000001" customHeight="1" x14ac:dyDescent="1.1499999999999999">
      <c r="A6" s="60" t="s">
        <v>541</v>
      </c>
      <c r="B6" s="60" t="s">
        <v>11</v>
      </c>
      <c r="C6" s="60" t="s">
        <v>542</v>
      </c>
      <c r="D6" s="61" t="s">
        <v>337</v>
      </c>
      <c r="E6" s="62">
        <v>34412</v>
      </c>
      <c r="F6" s="60"/>
      <c r="G6" s="63" t="s">
        <v>20</v>
      </c>
      <c r="H6" s="60" t="s">
        <v>334</v>
      </c>
      <c r="I6" s="60" t="s">
        <v>262</v>
      </c>
      <c r="J6" s="63" t="s">
        <v>211</v>
      </c>
      <c r="K6" s="60">
        <v>3</v>
      </c>
      <c r="L6" s="60">
        <v>3</v>
      </c>
      <c r="M6" s="60"/>
      <c r="N6" s="60">
        <v>20</v>
      </c>
      <c r="O6" s="60">
        <v>19</v>
      </c>
      <c r="P6" s="60">
        <f>HMP_Manchester[[#This Row],[Hours booked]]-HMP_Manchester[[#This Row],[Hours Attended]]</f>
        <v>1</v>
      </c>
    </row>
    <row r="7" spans="1:16" ht="20.100000000000001" customHeight="1" x14ac:dyDescent="1.1499999999999999">
      <c r="A7" s="60" t="s">
        <v>543</v>
      </c>
      <c r="B7" s="60" t="s">
        <v>11</v>
      </c>
      <c r="C7" s="60" t="s">
        <v>544</v>
      </c>
      <c r="D7" s="61" t="s">
        <v>340</v>
      </c>
      <c r="E7" s="62">
        <v>34856</v>
      </c>
      <c r="F7" s="60"/>
      <c r="G7" s="63" t="s">
        <v>20</v>
      </c>
      <c r="H7" s="60" t="s">
        <v>374</v>
      </c>
      <c r="I7" s="60" t="s">
        <v>262</v>
      </c>
      <c r="J7" s="63" t="s">
        <v>211</v>
      </c>
      <c r="K7" s="60">
        <v>3</v>
      </c>
      <c r="L7" s="60">
        <v>4</v>
      </c>
      <c r="M7" s="60"/>
      <c r="N7" s="60">
        <v>15</v>
      </c>
      <c r="O7" s="60">
        <v>13</v>
      </c>
      <c r="P7" s="60">
        <f>HMP_Manchester[[#This Row],[Hours booked]]-HMP_Manchester[[#This Row],[Hours Attended]]</f>
        <v>2</v>
      </c>
    </row>
    <row r="8" spans="1:16" ht="20.100000000000001" customHeight="1" x14ac:dyDescent="1.1499999999999999">
      <c r="A8" s="60" t="s">
        <v>545</v>
      </c>
      <c r="B8" s="60" t="s">
        <v>11</v>
      </c>
      <c r="C8" s="60" t="s">
        <v>546</v>
      </c>
      <c r="D8" s="61" t="s">
        <v>343</v>
      </c>
      <c r="E8" s="62">
        <v>35361</v>
      </c>
      <c r="F8" s="60"/>
      <c r="G8" s="63" t="s">
        <v>20</v>
      </c>
      <c r="H8" s="60" t="s">
        <v>325</v>
      </c>
      <c r="I8" s="60" t="s">
        <v>261</v>
      </c>
      <c r="J8" s="63" t="s">
        <v>207</v>
      </c>
      <c r="K8" s="60">
        <v>1</v>
      </c>
      <c r="L8" s="60">
        <v>2</v>
      </c>
      <c r="M8" s="60"/>
      <c r="N8" s="60">
        <v>20</v>
      </c>
      <c r="O8" s="60">
        <v>19</v>
      </c>
      <c r="P8" s="60">
        <f>HMP_Manchester[[#This Row],[Hours booked]]-HMP_Manchester[[#This Row],[Hours Attended]]</f>
        <v>1</v>
      </c>
    </row>
    <row r="9" spans="1:16" ht="20.100000000000001" customHeight="1" x14ac:dyDescent="1.1499999999999999">
      <c r="A9" s="60" t="s">
        <v>547</v>
      </c>
      <c r="B9" s="60" t="s">
        <v>11</v>
      </c>
      <c r="C9" s="60" t="s">
        <v>548</v>
      </c>
      <c r="D9" s="61" t="s">
        <v>347</v>
      </c>
      <c r="E9" s="62">
        <v>35478</v>
      </c>
      <c r="F9" s="60"/>
      <c r="G9" s="63" t="s">
        <v>20</v>
      </c>
      <c r="H9" s="60" t="s">
        <v>330</v>
      </c>
      <c r="I9" s="60" t="s">
        <v>261</v>
      </c>
      <c r="J9" s="63" t="s">
        <v>207</v>
      </c>
      <c r="K9" s="60">
        <v>5</v>
      </c>
      <c r="L9" s="60">
        <v>2</v>
      </c>
      <c r="M9" s="60"/>
      <c r="N9" s="60">
        <v>13</v>
      </c>
      <c r="O9" s="60">
        <v>12</v>
      </c>
      <c r="P9" s="60">
        <f>HMP_Manchester[[#This Row],[Hours booked]]-HMP_Manchester[[#This Row],[Hours Attended]]</f>
        <v>1</v>
      </c>
    </row>
    <row r="10" spans="1:16" ht="20.100000000000001" customHeight="1" x14ac:dyDescent="1.1499999999999999">
      <c r="A10" s="60" t="s">
        <v>549</v>
      </c>
      <c r="B10" s="60" t="s">
        <v>11</v>
      </c>
      <c r="C10" s="60" t="s">
        <v>550</v>
      </c>
      <c r="D10" s="61" t="s">
        <v>351</v>
      </c>
      <c r="E10" s="62">
        <v>36017</v>
      </c>
      <c r="F10" s="60"/>
      <c r="G10" s="63" t="s">
        <v>17</v>
      </c>
      <c r="H10" s="60" t="s">
        <v>356</v>
      </c>
      <c r="I10" s="63" t="s">
        <v>263</v>
      </c>
      <c r="J10" s="63" t="s">
        <v>211</v>
      </c>
      <c r="K10" s="60">
        <v>6</v>
      </c>
      <c r="L10" s="60">
        <v>7</v>
      </c>
      <c r="M10" s="60"/>
      <c r="N10" s="60">
        <v>19</v>
      </c>
      <c r="O10" s="60">
        <v>10</v>
      </c>
      <c r="P10" s="60">
        <f>HMP_Manchester[[#This Row],[Hours booked]]-HMP_Manchester[[#This Row],[Hours Attended]]</f>
        <v>9</v>
      </c>
    </row>
    <row r="11" spans="1:16" ht="20.100000000000001" customHeight="1" x14ac:dyDescent="1.1499999999999999">
      <c r="A11" s="60" t="s">
        <v>551</v>
      </c>
      <c r="B11" s="60" t="s">
        <v>11</v>
      </c>
      <c r="C11" s="60" t="s">
        <v>552</v>
      </c>
      <c r="D11" s="61" t="s">
        <v>355</v>
      </c>
      <c r="E11" s="62">
        <v>36254</v>
      </c>
      <c r="F11" s="60"/>
      <c r="G11" s="63" t="s">
        <v>20</v>
      </c>
      <c r="H11" s="60" t="s">
        <v>352</v>
      </c>
      <c r="I11" s="60" t="s">
        <v>262</v>
      </c>
      <c r="J11" s="63" t="s">
        <v>211</v>
      </c>
      <c r="K11" s="60">
        <v>6</v>
      </c>
      <c r="L11" s="60">
        <v>8</v>
      </c>
      <c r="M11" s="60"/>
      <c r="N11" s="60">
        <v>7</v>
      </c>
      <c r="O11" s="60">
        <v>7</v>
      </c>
      <c r="P11" s="60">
        <f>HMP_Manchester[[#This Row],[Hours booked]]-HMP_Manchester[[#This Row],[Hours Attended]]</f>
        <v>0</v>
      </c>
    </row>
    <row r="12" spans="1:16" ht="20.100000000000001" customHeight="1" x14ac:dyDescent="1.1499999999999999">
      <c r="A12" s="60" t="s">
        <v>553</v>
      </c>
      <c r="B12" s="60" t="s">
        <v>11</v>
      </c>
      <c r="C12" s="60" t="s">
        <v>554</v>
      </c>
      <c r="D12" s="61" t="s">
        <v>359</v>
      </c>
      <c r="E12" s="62">
        <v>36851</v>
      </c>
      <c r="F12" s="60"/>
      <c r="G12" s="63" t="s">
        <v>17</v>
      </c>
      <c r="H12" s="60" t="s">
        <v>356</v>
      </c>
      <c r="I12" s="63" t="s">
        <v>264</v>
      </c>
      <c r="J12" s="63" t="s">
        <v>216</v>
      </c>
      <c r="K12" s="60">
        <v>4</v>
      </c>
      <c r="L12" s="60">
        <v>9</v>
      </c>
      <c r="M12" s="60"/>
      <c r="N12" s="64">
        <v>9</v>
      </c>
      <c r="O12" s="64">
        <v>8</v>
      </c>
      <c r="P12" s="60">
        <f>HMP_Manchester[[#This Row],[Hours booked]]-HMP_Manchester[[#This Row],[Hours Attended]]</f>
        <v>1</v>
      </c>
    </row>
    <row r="13" spans="1:16" ht="20.100000000000001" customHeight="1" x14ac:dyDescent="1.1499999999999999">
      <c r="A13" s="60" t="s">
        <v>555</v>
      </c>
      <c r="B13" s="60" t="s">
        <v>11</v>
      </c>
      <c r="C13" s="60" t="s">
        <v>556</v>
      </c>
      <c r="D13" s="60" t="s">
        <v>368</v>
      </c>
      <c r="E13" s="62">
        <v>36903</v>
      </c>
      <c r="F13" s="60"/>
      <c r="G13" s="63" t="s">
        <v>17</v>
      </c>
      <c r="H13" s="60" t="s">
        <v>334</v>
      </c>
      <c r="I13" s="63" t="s">
        <v>263</v>
      </c>
      <c r="J13" s="63" t="s">
        <v>211</v>
      </c>
      <c r="K13" s="60">
        <v>3</v>
      </c>
      <c r="L13" s="60">
        <v>7</v>
      </c>
      <c r="M13" s="60"/>
      <c r="N13" s="64">
        <v>11</v>
      </c>
      <c r="O13" s="64">
        <v>10</v>
      </c>
      <c r="P13" s="60">
        <f>HMP_Manchester[[#This Row],[Hours booked]]-HMP_Manchester[[#This Row],[Hours Attended]]</f>
        <v>1</v>
      </c>
    </row>
    <row r="14" spans="1:16" ht="20.100000000000001" customHeight="1" x14ac:dyDescent="1.1499999999999999">
      <c r="A14" s="60" t="s">
        <v>557</v>
      </c>
      <c r="B14" s="60" t="s">
        <v>11</v>
      </c>
      <c r="C14" s="60" t="s">
        <v>558</v>
      </c>
      <c r="D14" s="60" t="s">
        <v>368</v>
      </c>
      <c r="E14" s="62">
        <v>37437</v>
      </c>
      <c r="F14" s="60"/>
      <c r="G14" s="63" t="s">
        <v>17</v>
      </c>
      <c r="H14" s="60" t="s">
        <v>344</v>
      </c>
      <c r="I14" s="60" t="s">
        <v>262</v>
      </c>
      <c r="J14" s="63" t="s">
        <v>211</v>
      </c>
      <c r="K14" s="60">
        <v>1</v>
      </c>
      <c r="L14" s="60">
        <v>5</v>
      </c>
      <c r="M14" s="60"/>
      <c r="N14" s="60">
        <v>16</v>
      </c>
      <c r="O14" s="60">
        <v>16</v>
      </c>
      <c r="P14" s="60">
        <f>HMP_Manchester[[#This Row],[Hours booked]]-HMP_Manchester[[#This Row],[Hours Attended]]</f>
        <v>0</v>
      </c>
    </row>
    <row r="15" spans="1:16" ht="20.100000000000001" customHeight="1" x14ac:dyDescent="1.1499999999999999">
      <c r="A15" s="60" t="s">
        <v>559</v>
      </c>
      <c r="B15" s="60" t="s">
        <v>11</v>
      </c>
      <c r="C15" s="60" t="s">
        <v>560</v>
      </c>
      <c r="D15" s="60" t="s">
        <v>380</v>
      </c>
      <c r="E15" s="62">
        <v>37879</v>
      </c>
      <c r="F15" s="60"/>
      <c r="G15" s="63" t="s">
        <v>17</v>
      </c>
      <c r="H15" s="60" t="s">
        <v>330</v>
      </c>
      <c r="I15" s="60" t="s">
        <v>262</v>
      </c>
      <c r="J15" s="63" t="s">
        <v>326</v>
      </c>
      <c r="K15" s="60">
        <v>5</v>
      </c>
      <c r="L15" s="60">
        <v>8</v>
      </c>
      <c r="M15" s="60"/>
      <c r="N15" s="60">
        <v>19</v>
      </c>
      <c r="O15" s="60">
        <v>10</v>
      </c>
      <c r="P15" s="60">
        <f>HMP_Manchester[[#This Row],[Hours booked]]-HMP_Manchester[[#This Row],[Hours Attended]]</f>
        <v>9</v>
      </c>
    </row>
    <row r="16" spans="1:16" ht="20.100000000000001" customHeight="1" x14ac:dyDescent="1.1499999999999999">
      <c r="A16" s="60" t="s">
        <v>561</v>
      </c>
      <c r="B16" s="60" t="s">
        <v>11</v>
      </c>
      <c r="C16" s="60" t="s">
        <v>562</v>
      </c>
      <c r="D16" s="61" t="s">
        <v>324</v>
      </c>
      <c r="E16" s="62">
        <v>38324</v>
      </c>
      <c r="F16" s="60"/>
      <c r="G16" s="63" t="s">
        <v>17</v>
      </c>
      <c r="H16" s="60" t="s">
        <v>356</v>
      </c>
      <c r="I16" s="60" t="s">
        <v>262</v>
      </c>
      <c r="J16" s="63" t="s">
        <v>211</v>
      </c>
      <c r="K16" s="60">
        <v>5</v>
      </c>
      <c r="L16" s="60">
        <v>7</v>
      </c>
      <c r="M16" s="60"/>
      <c r="N16" s="64">
        <v>26</v>
      </c>
      <c r="O16" s="64">
        <v>24</v>
      </c>
      <c r="P16" s="60">
        <f>HMP_Manchester[[#This Row],[Hours booked]]-HMP_Manchester[[#This Row],[Hours Attended]]</f>
        <v>2</v>
      </c>
    </row>
    <row r="17" spans="1:16" ht="20.100000000000001" customHeight="1" x14ac:dyDescent="1.1499999999999999">
      <c r="A17" s="60" t="s">
        <v>563</v>
      </c>
      <c r="B17" s="60" t="s">
        <v>11</v>
      </c>
      <c r="C17" s="60" t="s">
        <v>564</v>
      </c>
      <c r="D17" s="61" t="s">
        <v>329</v>
      </c>
      <c r="E17" s="62">
        <v>38492</v>
      </c>
      <c r="F17" s="60"/>
      <c r="G17" s="63" t="s">
        <v>17</v>
      </c>
      <c r="H17" s="60" t="s">
        <v>352</v>
      </c>
      <c r="I17" s="63" t="s">
        <v>263</v>
      </c>
      <c r="J17" s="63" t="s">
        <v>211</v>
      </c>
      <c r="K17" s="60">
        <v>3</v>
      </c>
      <c r="L17" s="60">
        <v>4</v>
      </c>
      <c r="M17" s="60"/>
      <c r="N17" s="60">
        <v>8</v>
      </c>
      <c r="O17" s="60">
        <v>7</v>
      </c>
      <c r="P17" s="60">
        <f>HMP_Manchester[[#This Row],[Hours booked]]-HMP_Manchester[[#This Row],[Hours Attended]]</f>
        <v>1</v>
      </c>
    </row>
    <row r="18" spans="1:16" ht="20.100000000000001" customHeight="1" x14ac:dyDescent="1.1499999999999999">
      <c r="A18" s="60" t="s">
        <v>565</v>
      </c>
      <c r="B18" s="60" t="s">
        <v>11</v>
      </c>
      <c r="C18" s="60" t="s">
        <v>566</v>
      </c>
      <c r="D18" s="61" t="s">
        <v>333</v>
      </c>
      <c r="E18" s="62">
        <v>38541</v>
      </c>
      <c r="F18" s="60"/>
      <c r="G18" s="63" t="s">
        <v>20</v>
      </c>
      <c r="H18" s="60" t="s">
        <v>344</v>
      </c>
      <c r="I18" s="60" t="s">
        <v>261</v>
      </c>
      <c r="J18" s="63" t="s">
        <v>211</v>
      </c>
      <c r="K18" s="60">
        <v>10</v>
      </c>
      <c r="L18" s="60">
        <v>10</v>
      </c>
      <c r="M18" s="60"/>
      <c r="N18" s="60">
        <v>26</v>
      </c>
      <c r="O18" s="60">
        <v>24</v>
      </c>
      <c r="P18" s="60">
        <f>HMP_Manchester[[#This Row],[Hours booked]]-HMP_Manchester[[#This Row],[Hours Attended]]</f>
        <v>2</v>
      </c>
    </row>
    <row r="19" spans="1:16" ht="20.100000000000001" customHeight="1" x14ac:dyDescent="1.1499999999999999">
      <c r="A19" s="60" t="s">
        <v>567</v>
      </c>
      <c r="B19" s="60" t="s">
        <v>11</v>
      </c>
      <c r="C19" s="60" t="s">
        <v>568</v>
      </c>
      <c r="D19" s="61" t="s">
        <v>337</v>
      </c>
      <c r="E19" s="62">
        <v>38651</v>
      </c>
      <c r="F19" s="60"/>
      <c r="G19" s="63" t="s">
        <v>17</v>
      </c>
      <c r="H19" s="60" t="s">
        <v>374</v>
      </c>
      <c r="I19" s="60" t="s">
        <v>262</v>
      </c>
      <c r="J19" s="63" t="s">
        <v>211</v>
      </c>
      <c r="K19" s="60">
        <v>6</v>
      </c>
      <c r="L19" s="60">
        <v>8</v>
      </c>
      <c r="M19" s="60"/>
      <c r="N19" s="60">
        <v>27</v>
      </c>
      <c r="O19" s="60">
        <v>25</v>
      </c>
      <c r="P19" s="60">
        <f>HMP_Manchester[[#This Row],[Hours booked]]-HMP_Manchester[[#This Row],[Hours Attended]]</f>
        <v>2</v>
      </c>
    </row>
    <row r="20" spans="1:16" ht="20.100000000000001" customHeight="1" x14ac:dyDescent="1.1499999999999999">
      <c r="A20" s="60" t="s">
        <v>387</v>
      </c>
      <c r="B20" s="60" t="s">
        <v>11</v>
      </c>
      <c r="C20" s="60" t="s">
        <v>569</v>
      </c>
      <c r="D20" s="61" t="s">
        <v>340</v>
      </c>
      <c r="E20" s="62">
        <v>37658</v>
      </c>
      <c r="F20" s="60"/>
      <c r="G20" s="63" t="s">
        <v>17</v>
      </c>
      <c r="H20" s="60" t="s">
        <v>356</v>
      </c>
      <c r="I20" s="60" t="s">
        <v>262</v>
      </c>
      <c r="J20" s="63" t="s">
        <v>211</v>
      </c>
      <c r="K20" s="60">
        <v>6</v>
      </c>
      <c r="L20" s="60">
        <v>7</v>
      </c>
      <c r="M20" s="60"/>
      <c r="N20" s="60">
        <v>23</v>
      </c>
      <c r="O20" s="60">
        <v>23</v>
      </c>
      <c r="P20" s="60">
        <f>HMP_Manchester[[#This Row],[Hours booked]]-HMP_Manchester[[#This Row],[Hours Attended]]</f>
        <v>0</v>
      </c>
    </row>
    <row r="21" spans="1:16" ht="20.100000000000001" customHeight="1" x14ac:dyDescent="1.1499999999999999">
      <c r="A21" s="60" t="s">
        <v>341</v>
      </c>
      <c r="B21" s="60" t="s">
        <v>11</v>
      </c>
      <c r="C21" s="60" t="s">
        <v>570</v>
      </c>
      <c r="D21" s="61" t="s">
        <v>343</v>
      </c>
      <c r="E21" s="62">
        <v>34984</v>
      </c>
      <c r="F21" s="60"/>
      <c r="G21" s="63" t="s">
        <v>17</v>
      </c>
      <c r="H21" s="60" t="s">
        <v>356</v>
      </c>
      <c r="I21" s="63" t="s">
        <v>264</v>
      </c>
      <c r="J21" s="63" t="s">
        <v>216</v>
      </c>
      <c r="K21" s="60">
        <v>4</v>
      </c>
      <c r="L21" s="60">
        <v>9</v>
      </c>
      <c r="M21" s="60"/>
      <c r="N21" s="60">
        <v>8</v>
      </c>
      <c r="O21" s="60">
        <v>8</v>
      </c>
      <c r="P21" s="60">
        <f>HMP_Manchester[[#This Row],[Hours booked]]-HMP_Manchester[[#This Row],[Hours Attended]]</f>
        <v>0</v>
      </c>
    </row>
    <row r="22" spans="1:16" ht="20.100000000000001" customHeight="1" x14ac:dyDescent="1.1499999999999999">
      <c r="A22" s="60" t="s">
        <v>397</v>
      </c>
      <c r="B22" s="60" t="s">
        <v>11</v>
      </c>
      <c r="C22" s="60" t="s">
        <v>571</v>
      </c>
      <c r="D22" s="61" t="s">
        <v>347</v>
      </c>
      <c r="E22" s="62">
        <v>31900</v>
      </c>
      <c r="F22" s="60"/>
      <c r="G22" s="63" t="s">
        <v>17</v>
      </c>
      <c r="H22" s="60" t="s">
        <v>334</v>
      </c>
      <c r="I22" s="63" t="s">
        <v>263</v>
      </c>
      <c r="J22" s="63" t="s">
        <v>211</v>
      </c>
      <c r="K22" s="60">
        <v>3</v>
      </c>
      <c r="L22" s="60">
        <v>7</v>
      </c>
      <c r="M22" s="60"/>
      <c r="N22" s="60">
        <v>19</v>
      </c>
      <c r="O22" s="60">
        <v>18</v>
      </c>
      <c r="P22" s="60">
        <f>HMP_Manchester[[#This Row],[Hours booked]]-HMP_Manchester[[#This Row],[Hours Attended]]</f>
        <v>1</v>
      </c>
    </row>
    <row r="23" spans="1:16" ht="20.100000000000001" customHeight="1" x14ac:dyDescent="1.1499999999999999">
      <c r="A23" s="60" t="s">
        <v>572</v>
      </c>
      <c r="B23" s="60" t="s">
        <v>11</v>
      </c>
      <c r="C23" s="60" t="s">
        <v>573</v>
      </c>
      <c r="D23" s="61" t="s">
        <v>351</v>
      </c>
      <c r="E23" s="62">
        <v>24336</v>
      </c>
      <c r="F23" s="60"/>
      <c r="G23" s="63" t="s">
        <v>17</v>
      </c>
      <c r="H23" s="60" t="s">
        <v>344</v>
      </c>
      <c r="I23" s="60" t="s">
        <v>262</v>
      </c>
      <c r="J23" s="63" t="s">
        <v>211</v>
      </c>
      <c r="K23" s="60">
        <v>1</v>
      </c>
      <c r="L23" s="60">
        <v>5</v>
      </c>
      <c r="M23" s="60"/>
      <c r="N23" s="60">
        <v>5</v>
      </c>
      <c r="O23" s="60">
        <v>5</v>
      </c>
      <c r="P23" s="60">
        <f>HMP_Manchester[[#This Row],[Hours booked]]-HMP_Manchester[[#This Row],[Hours Attended]]</f>
        <v>0</v>
      </c>
    </row>
    <row r="24" spans="1:16" ht="20.100000000000001" customHeight="1" x14ac:dyDescent="1.1499999999999999">
      <c r="A24" s="60" t="s">
        <v>574</v>
      </c>
      <c r="B24" s="60" t="s">
        <v>11</v>
      </c>
      <c r="C24" s="60" t="s">
        <v>575</v>
      </c>
      <c r="D24" s="61" t="s">
        <v>355</v>
      </c>
      <c r="E24" s="62">
        <v>28556</v>
      </c>
      <c r="F24" s="60"/>
      <c r="G24" s="63" t="s">
        <v>20</v>
      </c>
      <c r="H24" s="60" t="s">
        <v>334</v>
      </c>
      <c r="I24" s="60" t="s">
        <v>262</v>
      </c>
      <c r="J24" s="63" t="s">
        <v>207</v>
      </c>
      <c r="K24" s="60">
        <v>3</v>
      </c>
      <c r="L24" s="60">
        <v>3</v>
      </c>
      <c r="M24" s="60"/>
      <c r="N24" s="60">
        <v>11</v>
      </c>
      <c r="O24" s="60">
        <v>10</v>
      </c>
      <c r="P24" s="60">
        <f>HMP_Manchester[[#This Row],[Hours booked]]-HMP_Manchester[[#This Row],[Hours Attended]]</f>
        <v>1</v>
      </c>
    </row>
    <row r="25" spans="1:16" ht="20.100000000000001" customHeight="1" x14ac:dyDescent="1.1499999999999999">
      <c r="A25" s="60" t="s">
        <v>576</v>
      </c>
      <c r="B25" s="60" t="s">
        <v>11</v>
      </c>
      <c r="C25" s="60" t="s">
        <v>577</v>
      </c>
      <c r="D25" s="61" t="s">
        <v>359</v>
      </c>
      <c r="E25" s="62">
        <v>35226</v>
      </c>
      <c r="F25" s="60"/>
      <c r="G25" s="63" t="s">
        <v>20</v>
      </c>
      <c r="H25" s="60" t="s">
        <v>374</v>
      </c>
      <c r="I25" s="60" t="s">
        <v>262</v>
      </c>
      <c r="J25" s="63" t="s">
        <v>211</v>
      </c>
      <c r="K25" s="60">
        <v>3</v>
      </c>
      <c r="L25" s="60">
        <v>4</v>
      </c>
      <c r="M25" s="60"/>
      <c r="N25" s="60">
        <v>6</v>
      </c>
      <c r="O25" s="60">
        <v>6</v>
      </c>
      <c r="P25" s="60">
        <f>HMP_Manchester[[#This Row],[Hours booked]]-HMP_Manchester[[#This Row],[Hours Attended]]</f>
        <v>0</v>
      </c>
    </row>
    <row r="26" spans="1:16" ht="20.100000000000001" customHeight="1" x14ac:dyDescent="1.1499999999999999">
      <c r="A26" s="60" t="s">
        <v>578</v>
      </c>
      <c r="B26" s="60" t="s">
        <v>11</v>
      </c>
      <c r="C26" s="60" t="s">
        <v>579</v>
      </c>
      <c r="D26" s="61" t="s">
        <v>365</v>
      </c>
      <c r="E26" s="62">
        <v>31141</v>
      </c>
      <c r="F26" s="60"/>
      <c r="G26" s="63" t="s">
        <v>20</v>
      </c>
      <c r="H26" s="60" t="s">
        <v>325</v>
      </c>
      <c r="I26" s="60" t="s">
        <v>262</v>
      </c>
      <c r="J26" s="63" t="s">
        <v>211</v>
      </c>
      <c r="K26" s="60">
        <v>1</v>
      </c>
      <c r="L26" s="60">
        <v>4</v>
      </c>
      <c r="M26" s="60"/>
      <c r="N26" s="60">
        <v>14</v>
      </c>
      <c r="O26" s="60">
        <v>8</v>
      </c>
      <c r="P26" s="60">
        <f>HMP_Manchester[[#This Row],[Hours booked]]-HMP_Manchester[[#This Row],[Hours Attended]]</f>
        <v>6</v>
      </c>
    </row>
    <row r="27" spans="1:16" ht="20.100000000000001" customHeight="1" x14ac:dyDescent="1.1499999999999999">
      <c r="A27" s="60" t="s">
        <v>580</v>
      </c>
      <c r="B27" s="60" t="s">
        <v>11</v>
      </c>
      <c r="C27" s="60" t="s">
        <v>581</v>
      </c>
      <c r="D27" s="61" t="s">
        <v>368</v>
      </c>
      <c r="E27" s="62">
        <v>37845</v>
      </c>
      <c r="F27" s="60"/>
      <c r="G27" s="63" t="s">
        <v>20</v>
      </c>
      <c r="H27" s="60" t="s">
        <v>330</v>
      </c>
      <c r="I27" s="60" t="s">
        <v>261</v>
      </c>
      <c r="J27" s="63" t="s">
        <v>207</v>
      </c>
      <c r="K27" s="60">
        <v>5</v>
      </c>
      <c r="L27" s="60">
        <v>4</v>
      </c>
      <c r="M27" s="60"/>
      <c r="N27" s="60">
        <v>13</v>
      </c>
      <c r="O27" s="60">
        <v>5</v>
      </c>
      <c r="P27" s="60">
        <f>HMP_Manchester[[#This Row],[Hours booked]]-HMP_Manchester[[#This Row],[Hours Attended]]</f>
        <v>8</v>
      </c>
    </row>
    <row r="28" spans="1:16" ht="20.100000000000001" customHeight="1" x14ac:dyDescent="1.1499999999999999">
      <c r="A28" s="60" t="s">
        <v>582</v>
      </c>
      <c r="B28" s="60" t="s">
        <v>11</v>
      </c>
      <c r="C28" s="60" t="s">
        <v>583</v>
      </c>
      <c r="D28" s="61" t="s">
        <v>370</v>
      </c>
      <c r="E28" s="62">
        <v>27047</v>
      </c>
      <c r="F28" s="60"/>
      <c r="G28" s="63" t="s">
        <v>20</v>
      </c>
      <c r="H28" s="60" t="s">
        <v>352</v>
      </c>
      <c r="I28" s="63" t="s">
        <v>263</v>
      </c>
      <c r="J28" s="63" t="s">
        <v>211</v>
      </c>
      <c r="K28" s="60">
        <v>6</v>
      </c>
      <c r="L28" s="60">
        <v>8</v>
      </c>
      <c r="M28" s="60"/>
      <c r="N28" s="60">
        <v>14</v>
      </c>
      <c r="O28" s="60">
        <v>6</v>
      </c>
      <c r="P28" s="60">
        <f>HMP_Manchester[[#This Row],[Hours booked]]-HMP_Manchester[[#This Row],[Hours Attended]]</f>
        <v>8</v>
      </c>
    </row>
    <row r="29" spans="1:16" ht="20.100000000000001" customHeight="1" x14ac:dyDescent="1.1499999999999999">
      <c r="A29" s="60" t="s">
        <v>584</v>
      </c>
      <c r="B29" s="60" t="s">
        <v>11</v>
      </c>
      <c r="C29" s="60" t="s">
        <v>585</v>
      </c>
      <c r="D29" s="61" t="s">
        <v>368</v>
      </c>
      <c r="E29" s="62">
        <v>30248</v>
      </c>
      <c r="F29" s="60"/>
      <c r="G29" s="63" t="s">
        <v>20</v>
      </c>
      <c r="H29" s="60" t="s">
        <v>325</v>
      </c>
      <c r="I29" s="60" t="s">
        <v>261</v>
      </c>
      <c r="J29" s="63" t="s">
        <v>211</v>
      </c>
      <c r="K29" s="60">
        <v>4</v>
      </c>
      <c r="L29" s="60">
        <v>5</v>
      </c>
      <c r="M29" s="60"/>
      <c r="N29" s="60">
        <v>12</v>
      </c>
      <c r="O29" s="60">
        <v>6</v>
      </c>
      <c r="P29" s="60">
        <f>HMP_Manchester[[#This Row],[Hours booked]]-HMP_Manchester[[#This Row],[Hours Attended]]</f>
        <v>6</v>
      </c>
    </row>
    <row r="30" spans="1:16" ht="20.100000000000001" customHeight="1" x14ac:dyDescent="1.1499999999999999">
      <c r="A30" s="60" t="s">
        <v>586</v>
      </c>
      <c r="B30" s="60" t="s">
        <v>11</v>
      </c>
      <c r="C30" s="60" t="s">
        <v>587</v>
      </c>
      <c r="D30" s="61" t="s">
        <v>337</v>
      </c>
      <c r="E30" s="62">
        <v>23197</v>
      </c>
      <c r="F30" s="60"/>
      <c r="G30" s="63" t="s">
        <v>20</v>
      </c>
      <c r="H30" s="60" t="s">
        <v>344</v>
      </c>
      <c r="I30" s="60" t="s">
        <v>262</v>
      </c>
      <c r="J30" s="63" t="s">
        <v>216</v>
      </c>
      <c r="K30" s="60">
        <v>2</v>
      </c>
      <c r="L30" s="60">
        <v>7</v>
      </c>
      <c r="M30" s="60"/>
      <c r="N30" s="60">
        <v>14</v>
      </c>
      <c r="O30" s="60">
        <v>8</v>
      </c>
      <c r="P30" s="60">
        <f>HMP_Manchester[[#This Row],[Hours booked]]-HMP_Manchester[[#This Row],[Hours Attended]]</f>
        <v>6</v>
      </c>
    </row>
    <row r="31" spans="1:16" ht="20.100000000000001" customHeight="1" x14ac:dyDescent="1.1499999999999999">
      <c r="A31" s="60" t="s">
        <v>588</v>
      </c>
      <c r="B31" s="60" t="s">
        <v>11</v>
      </c>
      <c r="C31" s="60" t="s">
        <v>589</v>
      </c>
      <c r="D31" s="61" t="s">
        <v>340</v>
      </c>
      <c r="E31" s="62">
        <v>36578</v>
      </c>
      <c r="F31" s="60"/>
      <c r="G31" s="63" t="s">
        <v>20</v>
      </c>
      <c r="H31" s="60" t="s">
        <v>344</v>
      </c>
      <c r="I31" s="60" t="s">
        <v>262</v>
      </c>
      <c r="J31" s="63" t="s">
        <v>326</v>
      </c>
      <c r="K31" s="60">
        <v>4</v>
      </c>
      <c r="L31" s="60">
        <v>2</v>
      </c>
      <c r="M31" s="60"/>
      <c r="N31" s="60">
        <v>13</v>
      </c>
      <c r="O31" s="60">
        <v>5</v>
      </c>
      <c r="P31" s="60">
        <f>HMP_Manchester[[#This Row],[Hours booked]]-HMP_Manchester[[#This Row],[Hours Attended]]</f>
        <v>8</v>
      </c>
    </row>
    <row r="32" spans="1:16" ht="20.100000000000001" customHeight="1" x14ac:dyDescent="1.1499999999999999">
      <c r="A32" s="60" t="s">
        <v>590</v>
      </c>
      <c r="B32" s="60" t="s">
        <v>11</v>
      </c>
      <c r="C32" s="60" t="s">
        <v>591</v>
      </c>
      <c r="D32" s="61" t="s">
        <v>343</v>
      </c>
      <c r="E32" s="62">
        <v>27638</v>
      </c>
      <c r="F32" s="60"/>
      <c r="G32" s="63" t="s">
        <v>20</v>
      </c>
      <c r="H32" s="60" t="s">
        <v>352</v>
      </c>
      <c r="I32" s="63" t="s">
        <v>263</v>
      </c>
      <c r="J32" s="63" t="s">
        <v>211</v>
      </c>
      <c r="K32" s="60">
        <v>3</v>
      </c>
      <c r="L32" s="60">
        <v>3</v>
      </c>
      <c r="M32" s="60"/>
      <c r="N32" s="60">
        <v>14</v>
      </c>
      <c r="O32" s="60">
        <v>6</v>
      </c>
      <c r="P32" s="60">
        <f>HMP_Manchester[[#This Row],[Hours booked]]-HMP_Manchester[[#This Row],[Hours Attended]]</f>
        <v>8</v>
      </c>
    </row>
    <row r="33" spans="1:16" ht="20.100000000000001" customHeight="1" x14ac:dyDescent="1.1499999999999999">
      <c r="A33" s="60" t="s">
        <v>592</v>
      </c>
      <c r="B33" s="60" t="s">
        <v>11</v>
      </c>
      <c r="C33" s="60" t="s">
        <v>593</v>
      </c>
      <c r="D33" s="61" t="s">
        <v>347</v>
      </c>
      <c r="E33" s="62">
        <v>33944</v>
      </c>
      <c r="F33" s="60"/>
      <c r="G33" s="63" t="s">
        <v>20</v>
      </c>
      <c r="H33" s="60" t="s">
        <v>356</v>
      </c>
      <c r="I33" s="60" t="s">
        <v>262</v>
      </c>
      <c r="J33" s="63" t="s">
        <v>211</v>
      </c>
      <c r="K33" s="60">
        <v>3</v>
      </c>
      <c r="L33" s="60">
        <v>4</v>
      </c>
      <c r="M33" s="60">
        <f>HMP_Manchester[[#This Row],[Optimism at end (1(bad)-10(good))]]-HMP_Manchester[[#This Row],[Optimism at start (1(bad)-10(good))]]</f>
        <v>1</v>
      </c>
      <c r="N33" s="60">
        <v>12</v>
      </c>
      <c r="O33" s="60">
        <v>6</v>
      </c>
      <c r="P33" s="60">
        <f>HMP_Manchester[[#This Row],[Hours booked]]-HMP_Manchester[[#This Row],[Hours Attended]]</f>
        <v>6</v>
      </c>
    </row>
    <row r="34" spans="1:16" ht="20.100000000000001" customHeight="1" x14ac:dyDescent="1.1499999999999999">
      <c r="A34" s="60" t="s">
        <v>594</v>
      </c>
      <c r="B34" s="60" t="s">
        <v>11</v>
      </c>
      <c r="C34" s="60" t="s">
        <v>595</v>
      </c>
      <c r="D34" s="61" t="s">
        <v>351</v>
      </c>
      <c r="E34" s="62">
        <v>26005</v>
      </c>
      <c r="F34" s="60"/>
      <c r="G34" s="63" t="s">
        <v>20</v>
      </c>
      <c r="H34" s="60" t="s">
        <v>356</v>
      </c>
      <c r="I34" s="63" t="s">
        <v>263</v>
      </c>
      <c r="J34" s="63" t="s">
        <v>211</v>
      </c>
      <c r="K34" s="60">
        <v>6</v>
      </c>
      <c r="L34" s="60">
        <v>8</v>
      </c>
      <c r="M34" s="60">
        <f>HMP_Manchester[[#This Row],[Optimism at end (1(bad)-10(good))]]-HMP_Manchester[[#This Row],[Optimism at start (1(bad)-10(good))]]</f>
        <v>2</v>
      </c>
      <c r="N34" s="60">
        <v>9</v>
      </c>
      <c r="O34" s="60">
        <v>8</v>
      </c>
      <c r="P34" s="60">
        <f>HMP_Manchester[[#This Row],[Hours booked]]-HMP_Manchester[[#This Row],[Hours Attended]]</f>
        <v>1</v>
      </c>
    </row>
    <row r="35" spans="1:16" ht="20.100000000000001" customHeight="1" x14ac:dyDescent="1.1499999999999999">
      <c r="A35" s="60" t="s">
        <v>596</v>
      </c>
      <c r="B35" s="60" t="s">
        <v>11</v>
      </c>
      <c r="C35" s="60" t="s">
        <v>597</v>
      </c>
      <c r="D35" s="61" t="s">
        <v>355</v>
      </c>
      <c r="E35" s="62">
        <v>29746</v>
      </c>
      <c r="F35" s="60"/>
      <c r="G35" s="63" t="s">
        <v>20</v>
      </c>
      <c r="H35" s="60" t="s">
        <v>334</v>
      </c>
      <c r="I35" s="60" t="s">
        <v>262</v>
      </c>
      <c r="J35" s="63" t="s">
        <v>211</v>
      </c>
      <c r="K35" s="60">
        <v>6</v>
      </c>
      <c r="L35" s="60">
        <v>7</v>
      </c>
      <c r="M35" s="60">
        <f>HMP_Manchester[[#This Row],[Optimism at end (1(bad)-10(good))]]-HMP_Manchester[[#This Row],[Optimism at start (1(bad)-10(good))]]</f>
        <v>1</v>
      </c>
      <c r="N35" s="60">
        <v>32</v>
      </c>
      <c r="O35" s="60">
        <v>31</v>
      </c>
      <c r="P35" s="60">
        <f>HMP_Manchester[[#This Row],[Hours booked]]-HMP_Manchester[[#This Row],[Hours Attended]]</f>
        <v>1</v>
      </c>
    </row>
    <row r="36" spans="1:16" ht="20.100000000000001" customHeight="1" x14ac:dyDescent="1.1499999999999999">
      <c r="A36" s="60" t="s">
        <v>598</v>
      </c>
      <c r="B36" s="60" t="s">
        <v>11</v>
      </c>
      <c r="C36" s="60" t="s">
        <v>599</v>
      </c>
      <c r="D36" s="61" t="s">
        <v>359</v>
      </c>
      <c r="E36" s="62">
        <v>21943</v>
      </c>
      <c r="F36" s="60"/>
      <c r="G36" s="63" t="s">
        <v>20</v>
      </c>
      <c r="H36" s="60" t="s">
        <v>330</v>
      </c>
      <c r="I36" s="60" t="s">
        <v>262</v>
      </c>
      <c r="J36" s="63" t="s">
        <v>207</v>
      </c>
      <c r="K36" s="60">
        <v>2</v>
      </c>
      <c r="L36" s="60">
        <v>2</v>
      </c>
      <c r="M36" s="60">
        <f>HMP_Manchester[[#This Row],[Optimism at end (1(bad)-10(good))]]-HMP_Manchester[[#This Row],[Optimism at start (1(bad)-10(good))]]</f>
        <v>0</v>
      </c>
      <c r="N36" s="60">
        <v>3</v>
      </c>
      <c r="O36" s="60">
        <v>2</v>
      </c>
      <c r="P36" s="60">
        <f>HMP_Manchester[[#This Row],[Hours booked]]-HMP_Manchester[[#This Row],[Hours Attended]]</f>
        <v>1</v>
      </c>
    </row>
    <row r="37" spans="1:16" ht="20.100000000000001" customHeight="1" x14ac:dyDescent="1.1499999999999999">
      <c r="A37" s="60" t="s">
        <v>600</v>
      </c>
      <c r="B37" s="60" t="s">
        <v>11</v>
      </c>
      <c r="C37" s="60" t="s">
        <v>601</v>
      </c>
      <c r="D37" s="60" t="s">
        <v>368</v>
      </c>
      <c r="E37" s="62">
        <v>38184</v>
      </c>
      <c r="F37" s="60"/>
      <c r="G37" s="63" t="s">
        <v>20</v>
      </c>
      <c r="H37" s="60" t="s">
        <v>352</v>
      </c>
      <c r="I37" s="60" t="s">
        <v>261</v>
      </c>
      <c r="J37" s="63" t="s">
        <v>211</v>
      </c>
      <c r="K37" s="60">
        <v>6</v>
      </c>
      <c r="L37" s="60">
        <v>8</v>
      </c>
      <c r="M37" s="60">
        <f>HMP_Manchester[[#This Row],[Optimism at end (1(bad)-10(good))]]-HMP_Manchester[[#This Row],[Optimism at start (1(bad)-10(good))]]</f>
        <v>2</v>
      </c>
      <c r="N37" s="60">
        <v>23</v>
      </c>
      <c r="O37" s="60">
        <v>22</v>
      </c>
      <c r="P37" s="60">
        <f>HMP_Manchester[[#This Row],[Hours booked]]-HMP_Manchester[[#This Row],[Hours Attended]]</f>
        <v>1</v>
      </c>
    </row>
    <row r="38" spans="1:16" ht="20.100000000000001" customHeight="1" x14ac:dyDescent="1.1499999999999999">
      <c r="A38" s="60" t="s">
        <v>602</v>
      </c>
      <c r="B38" s="60" t="s">
        <v>11</v>
      </c>
      <c r="C38" s="60" t="s">
        <v>603</v>
      </c>
      <c r="D38" s="60" t="s">
        <v>368</v>
      </c>
      <c r="E38" s="62">
        <v>25509</v>
      </c>
      <c r="F38" s="60"/>
      <c r="G38" s="63" t="s">
        <v>20</v>
      </c>
      <c r="H38" s="60" t="s">
        <v>348</v>
      </c>
      <c r="I38" s="60" t="s">
        <v>262</v>
      </c>
      <c r="J38" s="63" t="s">
        <v>216</v>
      </c>
      <c r="K38" s="60">
        <v>7</v>
      </c>
      <c r="L38" s="60">
        <v>9</v>
      </c>
      <c r="M38" s="60">
        <f>HMP_Manchester[[#This Row],[Optimism at end (1(bad)-10(good))]]-HMP_Manchester[[#This Row],[Optimism at start (1(bad)-10(good))]]</f>
        <v>2</v>
      </c>
      <c r="N38" s="60">
        <v>23</v>
      </c>
      <c r="O38" s="60">
        <v>23</v>
      </c>
      <c r="P38" s="60">
        <f>HMP_Manchester[[#This Row],[Hours booked]]-HMP_Manchester[[#This Row],[Hours Attended]]</f>
        <v>0</v>
      </c>
    </row>
    <row r="39" spans="1:16" ht="20.100000000000001" customHeight="1" x14ac:dyDescent="1.1499999999999999">
      <c r="A39" s="60" t="s">
        <v>604</v>
      </c>
      <c r="B39" s="60" t="s">
        <v>11</v>
      </c>
      <c r="C39" s="60" t="s">
        <v>605</v>
      </c>
      <c r="D39" s="60" t="s">
        <v>380</v>
      </c>
      <c r="E39" s="62">
        <v>32983</v>
      </c>
      <c r="F39" s="60"/>
      <c r="G39" s="63" t="s">
        <v>20</v>
      </c>
      <c r="H39" s="60" t="s">
        <v>330</v>
      </c>
      <c r="I39" s="63" t="s">
        <v>263</v>
      </c>
      <c r="J39" s="63" t="s">
        <v>216</v>
      </c>
      <c r="K39" s="60">
        <v>2</v>
      </c>
      <c r="L39" s="60">
        <v>1</v>
      </c>
      <c r="M39" s="60">
        <f>HMP_Manchester[[#This Row],[Optimism at end (1(bad)-10(good))]]-HMP_Manchester[[#This Row],[Optimism at start (1(bad)-10(good))]]</f>
        <v>-1</v>
      </c>
      <c r="N39" s="60">
        <v>35</v>
      </c>
      <c r="O39" s="60">
        <v>34</v>
      </c>
      <c r="P39" s="60">
        <f>HMP_Manchester[[#This Row],[Hours booked]]-HMP_Manchester[[#This Row],[Hours Attended]]</f>
        <v>1</v>
      </c>
    </row>
    <row r="40" spans="1:16" ht="20.100000000000001" customHeight="1" x14ac:dyDescent="1.1499999999999999">
      <c r="A40" s="60" t="s">
        <v>606</v>
      </c>
      <c r="B40" s="60" t="s">
        <v>11</v>
      </c>
      <c r="C40" s="60" t="s">
        <v>607</v>
      </c>
      <c r="D40" s="61" t="s">
        <v>324</v>
      </c>
      <c r="E40" s="62">
        <v>28484</v>
      </c>
      <c r="F40" s="60"/>
      <c r="G40" s="63" t="s">
        <v>20</v>
      </c>
      <c r="H40" s="60" t="s">
        <v>344</v>
      </c>
      <c r="I40" s="60" t="s">
        <v>262</v>
      </c>
      <c r="J40" s="63" t="s">
        <v>211</v>
      </c>
      <c r="K40" s="60">
        <v>5</v>
      </c>
      <c r="L40" s="60">
        <v>9</v>
      </c>
      <c r="M40" s="60">
        <f>HMP_Manchester[[#This Row],[Optimism at end (1(bad)-10(good))]]-HMP_Manchester[[#This Row],[Optimism at start (1(bad)-10(good))]]</f>
        <v>4</v>
      </c>
      <c r="N40" s="60">
        <v>16</v>
      </c>
      <c r="O40" s="60">
        <v>15</v>
      </c>
      <c r="P40" s="60">
        <f>HMP_Manchester[[#This Row],[Hours booked]]-HMP_Manchester[[#This Row],[Hours Attended]]</f>
        <v>1</v>
      </c>
    </row>
    <row r="41" spans="1:16" ht="20.100000000000001" customHeight="1" x14ac:dyDescent="1.1499999999999999">
      <c r="A41" s="60" t="s">
        <v>608</v>
      </c>
      <c r="B41" s="60" t="s">
        <v>11</v>
      </c>
      <c r="C41" s="60" t="s">
        <v>609</v>
      </c>
      <c r="D41" s="61" t="s">
        <v>329</v>
      </c>
      <c r="E41" s="62">
        <v>35960</v>
      </c>
      <c r="F41" s="60"/>
      <c r="G41" s="63" t="s">
        <v>20</v>
      </c>
      <c r="H41" s="60" t="s">
        <v>344</v>
      </c>
      <c r="I41" s="60" t="s">
        <v>261</v>
      </c>
      <c r="J41" s="63" t="s">
        <v>326</v>
      </c>
      <c r="K41" s="60">
        <v>2</v>
      </c>
      <c r="L41" s="60">
        <v>6</v>
      </c>
      <c r="M41" s="60">
        <f>HMP_Manchester[[#This Row],[Optimism at end (1(bad)-10(good))]]-HMP_Manchester[[#This Row],[Optimism at start (1(bad)-10(good))]]</f>
        <v>4</v>
      </c>
      <c r="N41" s="60">
        <v>15</v>
      </c>
      <c r="O41" s="60">
        <v>14</v>
      </c>
      <c r="P41" s="60">
        <f>HMP_Manchester[[#This Row],[Hours booked]]-HMP_Manchester[[#This Row],[Hours Attended]]</f>
        <v>1</v>
      </c>
    </row>
    <row r="42" spans="1:16" ht="20.100000000000001" customHeight="1" x14ac:dyDescent="1.1499999999999999">
      <c r="M42" s="65"/>
      <c r="N42" s="65"/>
      <c r="O42" s="65"/>
      <c r="P42" s="65"/>
    </row>
    <row r="43" spans="1:16" ht="20.100000000000001" customHeight="1" x14ac:dyDescent="1.1499999999999999">
      <c r="M43" s="65"/>
      <c r="N43" s="65"/>
      <c r="O43" s="65"/>
      <c r="P43" s="65"/>
    </row>
    <row r="44" spans="1:16" ht="20.100000000000001" customHeight="1" x14ac:dyDescent="1.1499999999999999">
      <c r="M44" s="65"/>
      <c r="N44" s="65"/>
      <c r="O44" s="65"/>
      <c r="P44" s="65"/>
    </row>
    <row r="45" spans="1:16" ht="20.100000000000001" customHeight="1" x14ac:dyDescent="1.1499999999999999">
      <c r="M45" s="65"/>
      <c r="N45" s="65"/>
      <c r="O45" s="65"/>
      <c r="P45" s="65"/>
    </row>
    <row r="46" spans="1:16" ht="20.100000000000001" customHeight="1" x14ac:dyDescent="1.1499999999999999">
      <c r="M46" s="65"/>
      <c r="N46" s="65"/>
      <c r="O46" s="65"/>
      <c r="P46" s="65"/>
    </row>
    <row r="47" spans="1:16" ht="20.100000000000001" customHeight="1" x14ac:dyDescent="1.1499999999999999">
      <c r="K47" s="39"/>
      <c r="M47" s="65"/>
      <c r="N47" s="65"/>
      <c r="O47" s="65"/>
      <c r="P47" s="65"/>
    </row>
    <row r="48" spans="1:16" ht="20.100000000000001" customHeight="1" x14ac:dyDescent="1.1499999999999999">
      <c r="M48" s="65"/>
      <c r="N48" s="65"/>
      <c r="O48" s="65"/>
      <c r="P48" s="65"/>
    </row>
    <row r="49" spans="11:16" ht="20.100000000000001" customHeight="1" x14ac:dyDescent="1.1499999999999999">
      <c r="M49" s="65"/>
      <c r="N49" s="65"/>
      <c r="O49" s="65"/>
      <c r="P49" s="65"/>
    </row>
    <row r="50" spans="11:16" ht="20.100000000000001" customHeight="1" x14ac:dyDescent="1.1499999999999999">
      <c r="K50" s="39"/>
      <c r="M50" s="65"/>
      <c r="N50" s="65"/>
      <c r="O50" s="65"/>
      <c r="P50" s="65"/>
    </row>
    <row r="51" spans="11:16" ht="20.100000000000001" customHeight="1" x14ac:dyDescent="1.1499999999999999">
      <c r="M51" s="65"/>
      <c r="N51" s="65"/>
      <c r="O51" s="65"/>
      <c r="P51" s="65"/>
    </row>
    <row r="52" spans="11:16" ht="20.100000000000001" customHeight="1" x14ac:dyDescent="1.1499999999999999">
      <c r="M52" s="65"/>
      <c r="N52" s="65"/>
      <c r="O52" s="65"/>
      <c r="P52" s="65"/>
    </row>
    <row r="53" spans="11:16" ht="20.100000000000001" customHeight="1" x14ac:dyDescent="1.1499999999999999">
      <c r="M53" s="65"/>
      <c r="N53" s="65"/>
      <c r="O53" s="65"/>
      <c r="P53" s="65"/>
    </row>
    <row r="54" spans="11:16" ht="20.100000000000001" customHeight="1" x14ac:dyDescent="1.1499999999999999">
      <c r="M54" s="65"/>
      <c r="N54" s="65"/>
      <c r="O54" s="65"/>
      <c r="P54" s="65"/>
    </row>
    <row r="55" spans="11:16" ht="20.100000000000001" customHeight="1" x14ac:dyDescent="1.1499999999999999">
      <c r="M55" s="65"/>
      <c r="N55" s="65"/>
      <c r="O55" s="65"/>
      <c r="P55" s="65"/>
    </row>
    <row r="56" spans="11:16" ht="20.100000000000001" customHeight="1" x14ac:dyDescent="1.1499999999999999">
      <c r="M56" s="65"/>
      <c r="N56" s="65"/>
      <c r="O56" s="65"/>
      <c r="P56" s="65"/>
    </row>
    <row r="57" spans="11:16" ht="20.100000000000001" customHeight="1" x14ac:dyDescent="1.1499999999999999">
      <c r="M57" s="65"/>
      <c r="N57" s="65"/>
      <c r="O57" s="65"/>
      <c r="P57" s="65"/>
    </row>
    <row r="58" spans="11:16" ht="20.100000000000001" customHeight="1" x14ac:dyDescent="1.1499999999999999">
      <c r="K58" s="39"/>
      <c r="M58" s="65"/>
      <c r="N58" s="65"/>
      <c r="O58" s="65"/>
      <c r="P58" s="65"/>
    </row>
    <row r="59" spans="11:16" ht="20.100000000000001" customHeight="1" x14ac:dyDescent="1.1499999999999999">
      <c r="M59" s="65"/>
      <c r="N59" s="65"/>
      <c r="O59" s="65"/>
      <c r="P59" s="65"/>
    </row>
    <row r="60" spans="11:16" ht="20.100000000000001" customHeight="1" x14ac:dyDescent="1.1499999999999999">
      <c r="M60" s="65"/>
      <c r="N60" s="65"/>
      <c r="O60" s="65"/>
      <c r="P60" s="65"/>
    </row>
    <row r="61" spans="11:16" ht="20.100000000000001" customHeight="1" x14ac:dyDescent="1.1499999999999999">
      <c r="M61" s="65"/>
      <c r="N61" s="65"/>
      <c r="O61" s="65"/>
      <c r="P61" s="65"/>
    </row>
  </sheetData>
  <dataValidations count="1">
    <dataValidation type="date" operator="greaterThan" allowBlank="1" showInputMessage="1" showErrorMessage="1" errorTitle="Invalid date" error="The date of birth entered is either not a correct date or would make the person over 100 years old." sqref="E2:E41" xr:uid="{817C18F7-606B-4F07-9AA8-E90547BA70A5}">
      <formula1>9133</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1 6 " ? > < D a t a M a s h u p   x m l n s = " h t t p : / / s c h e m a s . m i c r o s o f t . c o m / D a t a M a s h u p " > A A A A A B U D A A B Q S w M E F A A C A A g A P F B i U W c K C D K l A A A A 9 Q A A A B I A H A B D b 2 5 m a W c v U G F j a 2 F n Z S 5 4 b W w g o h g A K K A U A A A A A A A A A A A A A A A A A A A A A A A A A A A A h Y 8 x D o I w G I W v Q r r T 1 h q V k J + S 6 O A i i Y m J c W 1 K h U Y o h h b L 3 R w 8 k l c Q o 6 i b 4 / v e N 7 x 3 v 9 4 g 7 e s q u K j W 6 s Y k a I I p C p S R T a 5 N k a D O H c M I p R y 2 Q p 5 E o Y J B N j b u b Z 6 g 0 r l z T I j 3 H v s p b t q C M E o n 5 J B t d r J U t U A f W f + X Q 2 2 s E 0 Y q x G H / G s M Z j u Z 4 w W a Y A h k Z Z N p 8 e z b M f b Y / E F Z d 5 b p W c W X C 9 R L I G I G 8 L / A H U E s D B B Q A A g A I A D x Q Y 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8 U G J R K I p H u A 4 A A A A R A A A A E w A c A E Z v c m 1 1 b G F z L 1 N l Y 3 R p b 2 4 x L m 0 g o h g A K K A U A A A A A A A A A A A A A A A A A A A A A A A A A A A A K 0 5 N L s n M z 1 M I h t C G 1 g B Q S w E C L Q A U A A I A C A A 8 U G J R Z w o I M q U A A A D 1 A A A A E g A A A A A A A A A A A A A A A A A A A A A A Q 2 9 u Z m l n L 1 B h Y 2 t h Z 2 U u e G 1 s U E s B A i 0 A F A A C A A g A P F B i U Q / K 6 a u k A A A A 6 Q A A A B M A A A A A A A A A A A A A A A A A 8 Q A A A F t D b 2 5 0 Z W 5 0 X 1 R 5 c G V z X S 5 4 b W x Q S w E C L Q A U A A I A C A A 8 U G J 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o 0 A N g F k n U a 0 v R I b c F 2 X K w A A A A A C A A A A A A A Q Z g A A A A E A A C A A A A B k 7 x d 9 c i 8 k G C A T z 1 T y w B 1 B f / j B B I k Y e Y + b d V T F o / v a w Q A A A A A O g A A A A A I A A C A A A A C k R f 6 P b q E a X 3 S H X d F a A 5 f o R I z l a e 2 G P d x g H 4 3 a e Q z i U V A A A A C t E J 9 x g b u w L Y t b X N g y l m Z 3 b 5 I L E d Z H I e 8 A U x 5 M Y X 4 W E Y Z X H 3 G L D Y m N 8 i 7 4 W y + R a 9 x n 3 F g t N 0 t Z / A S 7 K s q 2 2 l w J e Y C o o G v R z d L 0 m t q + R o d U g U A A A A B d q F M y 3 b 7 5 R a 6 E R i e x K E B A U a E m X y w p k 5 s o 1 4 D u J s J I 0 U 2 1 L e u G 9 C 0 e F I z t V m i F 6 R c P u R k M G I Y z 8 M W 5 4 i C y e 6 c U < / 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9" ma:contentTypeDescription="Create a new document." ma:contentTypeScope="" ma:versionID="3de46f63670f1722f57639e6da1569bd">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b557f09f0017fce48420bab6a56c0bb5"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V i s u a l i z a t i o n   x m l n s : x s i = " h t t p : / / w w w . w 3 . o r g / 2 0 0 1 / X M L S c h e m a - i n s t a n c e "   x m l n s : x s d = " h t t p : / / w w w . w 3 . o r g / 2 0 0 1 / X M L S c h e m a "   x m l n s = " h t t p : / / m i c r o s o f t . d a t a . v i s u a l i z a t i o n . C l i e n t . E x c e l / 1 . 0 " > < T o u r s > < T o u r   N a m e = " T o u r   1 "   I d = " { 6 F 3 B 8 7 D F - F B E 0 - 4 3 0 6 - B 8 1 5 - 6 C 1 2 4 C 1 3 A 8 4 5 } "   T o u r I d = " 7 5 b a 8 b e c - 4 2 2 7 - 4 c b f - a d 9 8 - 1 0 5 1 8 4 6 3 c 6 7 b "   X m l V e r = " 6 "   M i n X m l V e r = " 3 " > < D e s c r i p t i o n > S o m e   d e s c r i p t i o n   f o r   t h e   t o u r   g o e s   h e r e < / D e s c r i p t i o n > < 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T o u r > < / T o u r s > < / V i s u a l i z a t i o n > 
</file>

<file path=customXml/item4.xml><?xml version="1.0" encoding="utf-8"?>
<p:properties xmlns:p="http://schemas.microsoft.com/office/2006/metadata/properties" xmlns:xsi="http://www.w3.org/2001/XMLSchema-instance" xmlns:pc="http://schemas.microsoft.com/office/infopath/2007/PartnerControls">
  <documentManagement>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V i s u a l i z a t i o n L S t a t e   x m l n s : x s i = " h t t p : / / w w w . w 3 . o r g / 2 0 0 1 / X M L S c h e m a - i n s t a n c e "   x m l n s : x s d = " h t t p : / / w w w . w 3 . o r g / 2 0 0 1 / X M L S c h e m a "   x m l n s = " h t t p : / / m i c r o s o f t . d a t a . v i s u a l i z a t i o n . C l i e n t . E x c e l . L S t a t e / 1 . 0 " > < c g > H 4 s I A A A A A A A E A O 2 Z 2 3 K j N h i A X 4 V h p r 3 a g A 4 g o d S Q S d P d N m 3 a y S T Z d W 9 V U G y m g D x I X m / 6 a r 3 o I / U V + h O b J G b t 2 m w S j 9 v x F Q P o 8 E v f f 5 T + / v O v w c m n s n A + q t r k u o p d 7 C H X U V W q s 7 w a x e 7 U 3 h 5 F 7 k k y + B Z e L 6 S 9 0 N W Z T M f K g U 6 V O f 5 k 8 t g d W z s 5 9 v 3 Z b O b N q K f r k U 8 Q w v 6 v P 1 9 c Q 8 t S H u W V s b J K l f v Q K 9 v c y 0 0 G 5 2 b e 4 a F x m a e 1 N v r W e p m 0 0 v u Y m 6 k s 8 j + k B d G 9 k d I 0 8 x v 5 o a f z e + y e T D T M W 5 z p T M V D / L U s J 9 + k e l r Z + u 5 K j Z r F v q 1 G h a w y a P 9 B F l P l j N P Y v Z W F U f D l e 6 W v l N H F t B n b O H 4 y 8 O 8 b w f O 8 H V 9 m Z V 5 9 l x t b 5 6 m N L 2 T 5 m 7 L j V 5 / n J y B h r K 6 e N V F n g U 5 h A T 3 3 B C d c c C o o F 1 F E I t c p Q C W O O P M 4 R y J C E Q 0 E Q 4 L C D w U d T u f r B w y w R x g 2 7 Z 2 u S 2 m t y k 6 z r F b G J K 2 s A / + z X 4 N F m 3 e 5 K j K T D J p d r E Y O a N R x l R e x a + s p K A z s + 5 f + e D L 5 f I i N Q y U / y l L m q R z 4 b Q e / I 6 S / p B a g C 0 v v s I r P l a T Q K e i o v Y v B d L I F t W X F G Y I O m p m u t 9 a d + 6 3 p E I S 5 l 2 S 5 J x p i L 0 Q s I A j T M A B + A V 8 Q R R 4 m n G C E E M O Y R w T x Y I 7 0 U k + m h Q S C l 4 U E g 1 2 B d L 6 M N 0 7 7 f F / l 0 N x p S G e 6 f D 7 o Z D 7 w I 4 M F i z W f F z b c b b 5 W j 5 K u v C + I + o m / u R 7 i Y E s D 7 U M z Y I Q H I W M s R F Q g 9 k C T w C c m E A p x G I a M 0 r C l a S x 4 c k V X g W x E f O N 0 t 2 P 3 d r o e V S N h F + y O + N 0 M X w c f Z U L Q A I H F U U w e 8 A F L L E I h g J 0 g R G C 6 B T 6 Q c L / p g Y C 7 h P d M n 9 o n 7 m 9 2 6 W e y z N S 2 E b q P A z i 4 8 + W 0 4 D X d w b J G X e X p u I Q Q / h V B 7 y e 6 g s f N W J b K b O n l V + v X q q B N u R c S A a B Z R O f 5 V p u G c S / g I a c o a n w F w y u S M L L K 0 b e S O 2 e Q h j w / Q K / 3 1 5 2 J 2 s i 6 e H 4 4 7 b q D 9 S M t o t K 1 h V T E P H Z 7 g X T s S Y y + G Y o t 4 f W x 0 I A T R j n m L M S U 8 U c f T w T F D D d p d R h R h i P 4 0 + T Q l 1 C j r A 3 R I O G + + 3 j x S G f B u Z t R t G r w A v C W L f I t 5 N X V a E u E q + 1 v d V 2 3 2 b 8 P l b F Q + x m r 6 i 3 n 7 6 N C B y e / O y e / m f U P s i l M 1 d 0 B d D X 6 D x d n m 0 H 3 8 i c H e x 6 1 5 y n J P t X g r 3 n C 1 y u r 7 x N w l u N a / + D S Z 6 7 N d t C m c V + Y 6 R 4 s Y z 8 t Y 1 n J e k a 1 l 9 W w 9 l j 4 E F L / 5 y G 1 3 5 3 I w X P s p + d 4 U j P / s v V F W i + Y l E a Y B l A z M w J H 1 / e X T n B F E Y R R Q I Q Q B M p m E Q S L A 4 9 / r Z h B v v 2 u m E H A 3 V T M / n l z H d W 5 t k 3 + A S Q A 8 R v x H 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7.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a 3 4 6 9 e b c - 2 4 e e - 4 c 8 0 - 9 2 9 8 - 4 c 1 a 4 f 2 6 f 9 d e " > < T r a n s i t i o n > M o v e T o < / T r a n s i t i o n > < E f f e c t > S t a t i o n < / E f f e c t > < T h e m e > B i n g R o a d < / T h e m e > < T h e m e W i t h L a b e l > f a l s e < / T h e m e W i t h L a b e l > < F l a t M o d e E n a b l e d > t r u e < / F l a t M o d e E n a b l e d > < D u r a t i o n > 1 0 0 0 0 0 0 0 0 < / D u r a t i o n > < T r a n s i t i o n D u r a t i o n > 3 0 0 0 0 0 0 0 < / T r a n s i t i o n D u r a t i o n > < S p e e d > 0 . 5 < / S p e e d > < F r a m e > < C a m e r a > < L a t i t u d e > 5 1 . 4 8 0 2 7 5 5 4 1 5 1 4 5 4 4 < / L a t i t u d e > < L o n g i t u d e > - 0 . 2 9 7 3 6 7 8 9 2 5 9 6 9 8 6 0 9 < / L o n g i t u d e > < R o t a t i o n > - 0 . 2 < / R o t a t i o n > < P i v o t A n g l e > 0 < / P i v o t A n g l e > < D i s t a n c e > 0 . 0 0 5 7 6 4 6 0 7 5 2 3 0 3 4 2 3 5 4 < / D i s t a n c e > < / C a m e r a > < 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 G u i d = " 0 e 2 9 5 d 3 a - 4 a 6 1 - 4 d 4 6 - a d 7 5 - 5 a 6 6 4 a e 7 8 2 8 7 "   R e v = " 8 "   R e v G u i d = " 7 c f 9 0 e c 8 - e 4 c 1 - 4 0 4 5 - b d c b - 2 7 5 7 8 6 8 a 3 c d 4 " 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 / & g t ; & l t ; / O A D & g t ; & l t ; O Z i p   N a m e = " P o s t c o d e "   V i s i b l e = " t r u e "   D a t a T y p e = " S t r i n g "   M o d e l Q u e r y N a m e = " ' T a b l e 1 ' [ P o s t c o d e ] " & g t ; & l t ; T a b l e   M o d e l N a m e = " T a b l e 1 "   N a m e I n S o u r c e = " T a b l e 1 "   V i s i b l e = " t r u e "   L a s t R e f r e s h = " 0 0 0 1 - 0 1 - 0 1 T 0 0 : 0 0 : 0 0 "   / & g t ; & l t ; / O Z i p & g t ; & l t ; C o u n t r y 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 N a m e = " L a y e r   2 "   G u i d = " 3 c e 7 1 8 a 1 - 3 1 8 c - 4 d 5 c - a 8 b e - b e 9 d c 5 8 4 c 7 b a "   R e v = " 4 "   R e v G u i d = " 5 2 8 1 c d c b - d 6 2 8 - 4 2 1 4 - 8 7 5 4 - 4 3 0 8 6 3 0 f 4 0 b 2 " 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 N a m e = " P o s t c o d e "   V i s i b l e = " t r u e "   D a t a T y p e = " S t r i n g "   M o d e l Q u e r y N a m e = " ' T a b l e 1 ' [ P o s t c o d e ] " & g t ; & l t ; T a b l e   M o d e l N a m e = " T a b l e 1 "   N a m e I n S o u r c e = " T a b l e 1 "   V i s i b l e = " t r u e "   L a s t R e f r e s h = " 0 0 0 1 - 0 1 - 0 1 T 0 0 : 0 0 : 0 0 "   / & g t ; & l t ; / G e o C o l u m n & g t ; & l t ; G e o C o l u m n 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 / & g t ; & l t ; / O A D & g t ; & l t ; P o s t a l C o d e   N a m e = " P o s t c o d e "   V i s i b l e = " t r u e "   D a t a T y p e = " S t r i n g "   M o d e l Q u e r y N a m e = " ' T a b l e 1 ' [ P o s t c o d e ] " & g t ; & l t ; T a b l e   M o d e l N a m e = " T a b l e 1 "   N a m e I n S o u r c e = " T a b l e 1 "   V i s i b l e = " t r u e "   L a s t R e f r e s h = " 0 0 0 1 - 0 1 - 0 1 T 0 0 : 0 0 : 0 0 "   / & g t ; & l t ; / P o s t a l C o d e & g t ; & l t ; C o u n t r y 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D2347FE1-72C2-419B-9E25-3AC60F54263E}">
  <ds:schemaRefs>
    <ds:schemaRef ds:uri="http://schemas.microsoft.com/DataMashup"/>
  </ds:schemaRefs>
</ds:datastoreItem>
</file>

<file path=customXml/itemProps2.xml><?xml version="1.0" encoding="utf-8"?>
<ds:datastoreItem xmlns:ds="http://schemas.openxmlformats.org/officeDocument/2006/customXml" ds:itemID="{4B4E2EE6-DEAD-4DF3-98CF-9904E7B27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5121D9-C3A6-45A4-A9B4-4814FFECB8E1}">
  <ds:schemaRefs>
    <ds:schemaRef ds:uri="http://www.w3.org/2001/XMLSchema"/>
    <ds:schemaRef ds:uri="http://microsoft.data.visualization.Client.Excel/1.0"/>
  </ds:schemaRefs>
</ds:datastoreItem>
</file>

<file path=customXml/itemProps4.xml><?xml version="1.0" encoding="utf-8"?>
<ds:datastoreItem xmlns:ds="http://schemas.openxmlformats.org/officeDocument/2006/customXml" ds:itemID="{4052C39F-1F1E-4D92-AA4F-2D878DA62F70}">
  <ds:schemaRef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elements/1.1/"/>
    <ds:schemaRef ds:uri="http://purl.org/dc/dcmitype/"/>
    <ds:schemaRef ds:uri="http://schemas.microsoft.com/office/2006/metadata/properties"/>
    <ds:schemaRef ds:uri="183756ed-2399-4f1e-bf15-a41b28dac9f4"/>
    <ds:schemaRef ds:uri="2b1e5f7b-9cb5-478e-9511-7632844c0591"/>
    <ds:schemaRef ds:uri="http://purl.org/dc/terms/"/>
  </ds:schemaRefs>
</ds:datastoreItem>
</file>

<file path=customXml/itemProps5.xml><?xml version="1.0" encoding="utf-8"?>
<ds:datastoreItem xmlns:ds="http://schemas.openxmlformats.org/officeDocument/2006/customXml" ds:itemID="{982EFF81-FAB0-422A-A835-7E18285C8B3A}">
  <ds:schemaRefs>
    <ds:schemaRef ds:uri="http://schemas.microsoft.com/sharepoint/v3/contenttype/forms"/>
  </ds:schemaRefs>
</ds:datastoreItem>
</file>

<file path=customXml/itemProps6.xml><?xml version="1.0" encoding="utf-8"?>
<ds:datastoreItem xmlns:ds="http://schemas.openxmlformats.org/officeDocument/2006/customXml" ds:itemID="{5B81DC93-02E0-4CA6-A264-127A64344447}">
  <ds:schemaRefs>
    <ds:schemaRef ds:uri="http://www.w3.org/2001/XMLSchema"/>
    <ds:schemaRef ds:uri="http://microsoft.data.visualization.Client.Excel.LState/1.0"/>
  </ds:schemaRefs>
</ds:datastoreItem>
</file>

<file path=customXml/itemProps7.xml><?xml version="1.0" encoding="utf-8"?>
<ds:datastoreItem xmlns:ds="http://schemas.openxmlformats.org/officeDocument/2006/customXml" ds:itemID="{6F3B87DF-FBE0-4306-B815-6C124C13A845}">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Guidelines</vt:lpstr>
      <vt:lpstr>Survey results</vt:lpstr>
      <vt:lpstr>Multiple choice 1</vt:lpstr>
      <vt:lpstr>Multiple choice 2</vt:lpstr>
      <vt:lpstr>Prison info</vt:lpstr>
      <vt:lpstr>Summary sheet</vt:lpstr>
      <vt:lpstr>Prison 1</vt:lpstr>
      <vt:lpstr>Prison 2</vt:lpstr>
      <vt:lpstr>Prison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dc:creator>
  <cp:keywords/>
  <dc:description/>
  <cp:lastModifiedBy>Kate White</cp:lastModifiedBy>
  <cp:revision/>
  <dcterms:created xsi:type="dcterms:W3CDTF">2019-12-09T10:51:42Z</dcterms:created>
  <dcterms:modified xsi:type="dcterms:W3CDTF">2025-12-11T08:27:48Z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