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KateWhite\Downloads\"/>
    </mc:Choice>
  </mc:AlternateContent>
  <xr:revisionPtr revIDLastSave="0" documentId="13_ncr:1_{811E211D-0967-4FD6-B3D7-6060EAD459FA}" xr6:coauthVersionLast="47" xr6:coauthVersionMax="47" xr10:uidLastSave="{00000000-0000-0000-0000-000000000000}"/>
  <bookViews>
    <workbookView xWindow="-98" yWindow="-98" windowWidth="21795" windowHeight="12975" tabRatio="869" xr2:uid="{3B021C5E-DAB3-407C-91DF-EFCD4942BA7D}"/>
  </bookViews>
  <sheets>
    <sheet name="Guidelines" sheetId="46" r:id="rId1"/>
    <sheet name="Prison info" sheetId="29" r:id="rId2"/>
    <sheet name="Prison 1" sheetId="52" r:id="rId3"/>
    <sheet name="Prison 2" sheetId="56" r:id="rId4"/>
    <sheet name="Prison 3" sheetId="57" r:id="rId5"/>
    <sheet name="Prison 4" sheetId="59" r:id="rId6"/>
    <sheet name="Validation lists" sheetId="51" r:id="rId7"/>
    <sheet name=" Summary sheet" sheetId="33" r:id="rId8"/>
    <sheet name="Back up - Participants" sheetId="61" r:id="rId9"/>
  </sheets>
  <definedNames>
    <definedName name="_xlcn.WorksheetConnection_Table11" hidden="1">Participants2019</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Tab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33" l="1"/>
  <c r="E6" i="33"/>
  <c r="E5" i="33"/>
  <c r="E4" i="33"/>
  <c r="P2" i="57"/>
  <c r="P3" i="57"/>
  <c r="P4" i="57"/>
  <c r="P5" i="57"/>
  <c r="P6" i="57"/>
  <c r="P7" i="57"/>
  <c r="P8" i="57"/>
  <c r="P9" i="57"/>
  <c r="P10" i="57"/>
  <c r="P11" i="57"/>
  <c r="P12" i="57"/>
  <c r="P13" i="57"/>
  <c r="P14" i="57"/>
  <c r="P15" i="57"/>
  <c r="P16" i="57"/>
  <c r="P17" i="57"/>
  <c r="P18" i="57"/>
  <c r="P19" i="57"/>
  <c r="P20" i="57"/>
  <c r="P21" i="57"/>
  <c r="P22" i="57"/>
  <c r="P23" i="57"/>
  <c r="P24" i="57"/>
  <c r="P25" i="57"/>
  <c r="P26" i="57"/>
  <c r="P27" i="57"/>
  <c r="P28" i="57"/>
  <c r="P29" i="57"/>
  <c r="P30" i="57"/>
  <c r="P31" i="57"/>
  <c r="P32" i="57"/>
  <c r="P33" i="57"/>
  <c r="P34" i="57"/>
  <c r="P35" i="57"/>
  <c r="P36" i="57"/>
  <c r="P37" i="57"/>
  <c r="P38" i="57"/>
  <c r="P39" i="57"/>
  <c r="P40" i="57"/>
  <c r="P41" i="57"/>
  <c r="M2" i="57"/>
  <c r="P2" i="56"/>
  <c r="P3" i="56"/>
  <c r="P4" i="56"/>
  <c r="P5" i="56"/>
  <c r="P6" i="56"/>
  <c r="P7" i="56"/>
  <c r="P8" i="56"/>
  <c r="P9" i="56"/>
  <c r="P10" i="56"/>
  <c r="P11" i="56"/>
  <c r="P12" i="56"/>
  <c r="P13" i="56"/>
  <c r="P14" i="56"/>
  <c r="P15" i="56"/>
  <c r="P16" i="56"/>
  <c r="P17" i="56"/>
  <c r="P18" i="56"/>
  <c r="P19" i="56"/>
  <c r="P20" i="56"/>
  <c r="P21" i="56"/>
  <c r="P22" i="56"/>
  <c r="P23" i="56"/>
  <c r="P24" i="56"/>
  <c r="P25" i="56"/>
  <c r="P26" i="56"/>
  <c r="P27" i="56"/>
  <c r="P28" i="56"/>
  <c r="P29" i="56"/>
  <c r="P30" i="56"/>
  <c r="P31" i="56"/>
  <c r="P32" i="56"/>
  <c r="P33" i="56"/>
  <c r="P34" i="56"/>
  <c r="P35" i="56"/>
  <c r="P36" i="56"/>
  <c r="P37" i="56"/>
  <c r="P38" i="56"/>
  <c r="P39" i="56"/>
  <c r="P40" i="56"/>
  <c r="P41" i="56"/>
  <c r="P42" i="56"/>
  <c r="P43" i="56"/>
  <c r="P44" i="56"/>
  <c r="P45" i="56"/>
  <c r="P46" i="56"/>
  <c r="P47" i="56"/>
  <c r="P48" i="56"/>
  <c r="P49" i="56"/>
  <c r="P50" i="56"/>
  <c r="P51" i="56"/>
  <c r="P52" i="56"/>
  <c r="P53" i="56"/>
  <c r="M2" i="56"/>
  <c r="M3" i="56"/>
  <c r="M4" i="56"/>
  <c r="M5" i="56"/>
  <c r="M6" i="56"/>
  <c r="M7" i="56"/>
  <c r="M8" i="56"/>
  <c r="M9" i="56"/>
  <c r="M10" i="56"/>
  <c r="M11" i="56"/>
  <c r="M12" i="56"/>
  <c r="M13" i="56"/>
  <c r="M14" i="56"/>
  <c r="M15" i="56"/>
  <c r="M16" i="56"/>
  <c r="M17" i="56"/>
  <c r="M18" i="56"/>
  <c r="M19" i="56"/>
  <c r="M20" i="56"/>
  <c r="M21" i="56"/>
  <c r="M22" i="56"/>
  <c r="M23" i="56"/>
  <c r="M24" i="56"/>
  <c r="M25" i="56"/>
  <c r="M26" i="56"/>
  <c r="M27" i="56"/>
  <c r="M28" i="56"/>
  <c r="M29" i="56"/>
  <c r="M30" i="56"/>
  <c r="M31" i="56"/>
  <c r="M32" i="56"/>
  <c r="M33" i="56"/>
  <c r="M34" i="56"/>
  <c r="M35" i="56"/>
  <c r="M36" i="56"/>
  <c r="M37" i="56"/>
  <c r="M38" i="56"/>
  <c r="M39" i="56"/>
  <c r="M40" i="56"/>
  <c r="M41" i="56"/>
  <c r="M42" i="56"/>
  <c r="M43" i="56"/>
  <c r="M44" i="56"/>
  <c r="M45" i="56"/>
  <c r="M46" i="56"/>
  <c r="M47" i="56"/>
  <c r="M48" i="56"/>
  <c r="M49" i="56"/>
  <c r="M50" i="56"/>
  <c r="M51" i="56"/>
  <c r="M52" i="56"/>
  <c r="M53" i="56"/>
  <c r="P2" i="52"/>
  <c r="P3" i="52"/>
  <c r="P4" i="52"/>
  <c r="P5" i="52"/>
  <c r="P6" i="52"/>
  <c r="P7" i="52"/>
  <c r="P8" i="52"/>
  <c r="P9" i="52"/>
  <c r="P10" i="52"/>
  <c r="P11" i="52"/>
  <c r="P12" i="52"/>
  <c r="P13" i="52"/>
  <c r="P14" i="52"/>
  <c r="P15" i="52"/>
  <c r="P16" i="52"/>
  <c r="P17" i="52"/>
  <c r="P18" i="52"/>
  <c r="P19" i="52"/>
  <c r="P20" i="52"/>
  <c r="P21" i="52"/>
  <c r="P22" i="52"/>
  <c r="P23" i="52"/>
  <c r="P24" i="52"/>
  <c r="P25" i="52"/>
  <c r="P26" i="52"/>
  <c r="P27" i="52"/>
  <c r="P28" i="52"/>
  <c r="P29" i="52"/>
  <c r="P30" i="52"/>
  <c r="P31" i="52"/>
  <c r="P32" i="52"/>
  <c r="P33" i="52"/>
  <c r="P34" i="52"/>
  <c r="P35" i="52"/>
  <c r="P36" i="52"/>
  <c r="P37" i="52"/>
  <c r="P38" i="52"/>
  <c r="P39" i="52"/>
  <c r="P40" i="52"/>
  <c r="P41" i="52"/>
  <c r="P42" i="52"/>
  <c r="P43" i="52"/>
  <c r="P44" i="52"/>
  <c r="M2" i="52"/>
  <c r="M3" i="52"/>
  <c r="M4" i="52"/>
  <c r="M5" i="52"/>
  <c r="M6" i="52"/>
  <c r="M7" i="52"/>
  <c r="M8" i="52"/>
  <c r="M9" i="52"/>
  <c r="M10" i="52"/>
  <c r="M11" i="52"/>
  <c r="M12" i="52"/>
  <c r="M13" i="52"/>
  <c r="M14" i="52"/>
  <c r="M15" i="52"/>
  <c r="M16" i="52"/>
  <c r="M17" i="52"/>
  <c r="M18" i="52"/>
  <c r="M19" i="52"/>
  <c r="M20" i="52"/>
  <c r="M21" i="52"/>
  <c r="M22" i="52"/>
  <c r="M23" i="52"/>
  <c r="M24" i="52"/>
  <c r="M25" i="52"/>
  <c r="M26" i="52"/>
  <c r="M27" i="52"/>
  <c r="M28" i="52"/>
  <c r="M29" i="52"/>
  <c r="M30" i="52"/>
  <c r="M31" i="52"/>
  <c r="M32" i="52"/>
  <c r="M33" i="52"/>
  <c r="M34" i="52"/>
  <c r="M35" i="52"/>
  <c r="M36" i="52"/>
  <c r="M37" i="52"/>
  <c r="M38" i="52"/>
  <c r="M39" i="52"/>
  <c r="M40" i="52"/>
  <c r="M41" i="52"/>
  <c r="M42" i="52"/>
  <c r="M43" i="52"/>
  <c r="M44" i="52"/>
  <c r="M33" i="57"/>
  <c r="M34" i="57"/>
  <c r="M35" i="57"/>
  <c r="M36" i="57"/>
  <c r="M37" i="57"/>
  <c r="M38" i="57"/>
  <c r="M39" i="57"/>
  <c r="M40" i="57"/>
  <c r="M41" i="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329337E-3070-4664-AFAB-829CAE2E5D24}"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8B00EFA2-AC86-453B-8212-C862CBE1C5D4}" name="WorksheetConnection_Table1" type="102" refreshedVersion="6" minRefreshableVersion="5">
    <extLst>
      <ext xmlns:x15="http://schemas.microsoft.com/office/spreadsheetml/2010/11/main" uri="{DE250136-89BD-433C-8126-D09CA5730AF9}">
        <x15:connection id="Table1">
          <x15:rangePr sourceName="_xlcn.WorksheetConnection_Table11"/>
        </x15:connection>
      </ext>
    </extLst>
  </connection>
</connections>
</file>

<file path=xl/sharedStrings.xml><?xml version="1.0" encoding="utf-8"?>
<sst xmlns="http://schemas.openxmlformats.org/spreadsheetml/2006/main" count="2620" uniqueCount="428">
  <si>
    <t>Charity Digital Academy - Excel sample data</t>
  </si>
  <si>
    <t>This Excel workbook contains:</t>
  </si>
  <si>
    <t>Data sheets (4 Prison attendance lists, Validation lists, Prison info, Summary sheet) Contingency - Participants is a back up sheet in case your Power Query goes wrong!</t>
  </si>
  <si>
    <t>A note on the data:</t>
  </si>
  <si>
    <t>Music Mentors work with young offenders in prisons. 
People sign up to take part in group sessions where they work together with other offenders and mentors to write, 
play and record music. ​​The data is fictional, created purely for training purposes.</t>
  </si>
  <si>
    <t>Prison</t>
  </si>
  <si>
    <t>Postcode</t>
  </si>
  <si>
    <t>Gender</t>
  </si>
  <si>
    <t>Supervisor</t>
  </si>
  <si>
    <t>Category</t>
  </si>
  <si>
    <t>Number of Mentors</t>
  </si>
  <si>
    <t>Trumpet</t>
  </si>
  <si>
    <t>Piano</t>
  </si>
  <si>
    <t>Guitar</t>
  </si>
  <si>
    <t>Electric Keyboard</t>
  </si>
  <si>
    <t>Saxophone</t>
  </si>
  <si>
    <t>Violin</t>
  </si>
  <si>
    <t>Electronic keyboard</t>
  </si>
  <si>
    <t>Drums</t>
  </si>
  <si>
    <t xml:space="preserve">Bass </t>
  </si>
  <si>
    <t>HMP Wormwood Scrubs</t>
  </si>
  <si>
    <t>W12 0AN</t>
  </si>
  <si>
    <t>Male</t>
  </si>
  <si>
    <t>Deepak Patel</t>
  </si>
  <si>
    <t>B</t>
  </si>
  <si>
    <t>HMP Brixton</t>
  </si>
  <si>
    <t>SW2 5XF</t>
  </si>
  <si>
    <t>C</t>
  </si>
  <si>
    <t>HMP Belmarsh</t>
  </si>
  <si>
    <t>SE28 0EB</t>
  </si>
  <si>
    <t>Michael Rosenberg</t>
  </si>
  <si>
    <t>A</t>
  </si>
  <si>
    <t>HMP Manchester</t>
  </si>
  <si>
    <t>M60 9AH</t>
  </si>
  <si>
    <t>Rachel Rossi</t>
  </si>
  <si>
    <t>Name</t>
  </si>
  <si>
    <t>Prison number</t>
  </si>
  <si>
    <t>Ethnicity</t>
  </si>
  <si>
    <t>Date of birth</t>
  </si>
  <si>
    <t>Age now</t>
  </si>
  <si>
    <t>Musical experience</t>
  </si>
  <si>
    <t>Skills learnt</t>
  </si>
  <si>
    <t>Built a relationship with their mentor</t>
  </si>
  <si>
    <t>Enjoyed the sessions</t>
  </si>
  <si>
    <t>Optimism at start (1(bad)-10(good))</t>
  </si>
  <si>
    <t>Optimism at end (1(bad)-10(good))</t>
  </si>
  <si>
    <t>Change in optimism</t>
  </si>
  <si>
    <t>Hours booked</t>
  </si>
  <si>
    <t>Hours Attended</t>
  </si>
  <si>
    <t>Difference</t>
  </si>
  <si>
    <t xml:space="preserve">Rowan Alder  </t>
  </si>
  <si>
    <t>HMP 1234</t>
  </si>
  <si>
    <t>Asian or Asian British or Asian Welsh: Bangladeshi</t>
  </si>
  <si>
    <t>Plays a musical instrument</t>
  </si>
  <si>
    <t>Focusing on a task, Working as a team, Communicating with others</t>
  </si>
  <si>
    <t>2 Agree</t>
  </si>
  <si>
    <t>1 Really enjoyed</t>
  </si>
  <si>
    <t xml:space="preserve">Hazel Bramble  </t>
  </si>
  <si>
    <t>HMP 1235</t>
  </si>
  <si>
    <t>Asian or Asian British or Asian Welsh: Chinese</t>
  </si>
  <si>
    <t>Working towards a goal, Improving ability through practice</t>
  </si>
  <si>
    <t>3 Disagree</t>
  </si>
  <si>
    <t>3 Didn't enjoy</t>
  </si>
  <si>
    <t xml:space="preserve">Flamboyant Patel  </t>
  </si>
  <si>
    <t>HMP 1236</t>
  </si>
  <si>
    <t>Asian or Asian British or Asian Welsh: Indian</t>
  </si>
  <si>
    <t>No musical experience</t>
  </si>
  <si>
    <t>Working as a team, Communicating with others</t>
  </si>
  <si>
    <t>2 Enjoyed</t>
  </si>
  <si>
    <t xml:space="preserve">Willow Moss  </t>
  </si>
  <si>
    <t>HMP 1237</t>
  </si>
  <si>
    <t>Asian or Asian British or Asian Welsh: Pakistani</t>
  </si>
  <si>
    <t>1 Strongly agree</t>
  </si>
  <si>
    <t xml:space="preserve">Fern Cotter  </t>
  </si>
  <si>
    <t>HMP 1238</t>
  </si>
  <si>
    <t>Asian or Asian British or Asian Welsh: Any other Asian background</t>
  </si>
  <si>
    <t xml:space="preserve">Ivy Brook  </t>
  </si>
  <si>
    <t>HMP 1239</t>
  </si>
  <si>
    <t>Black, Black British, Caribbean or African: African</t>
  </si>
  <si>
    <t>Building relationship with mentor, Working towards a goal</t>
  </si>
  <si>
    <t>4 Really didn't enjoy</t>
  </si>
  <si>
    <t xml:space="preserve">Laurel Fenn  </t>
  </si>
  <si>
    <t>HMP 1240</t>
  </si>
  <si>
    <t>Black, Black British, Caribbean or African: Caribbean</t>
  </si>
  <si>
    <t>Working towards a goal, Communicating with others</t>
  </si>
  <si>
    <t xml:space="preserve">Poppy Heather  </t>
  </si>
  <si>
    <t>HMP 1241</t>
  </si>
  <si>
    <t>Black, Black British, Caribbean or African: Any other Black background</t>
  </si>
  <si>
    <t>Improving ability through practice, Building relationship with mentor</t>
  </si>
  <si>
    <t xml:space="preserve">Clover Reed  </t>
  </si>
  <si>
    <t>HMP 1242</t>
  </si>
  <si>
    <t>Mixed or multiple ethnic groups: White and Asian</t>
  </si>
  <si>
    <t>Improving ability through practice, Communicating with others</t>
  </si>
  <si>
    <t xml:space="preserve">Sorrel Ash  </t>
  </si>
  <si>
    <t>HMP 1243</t>
  </si>
  <si>
    <t>Mixed or multiple ethnic groups: White and Black African</t>
  </si>
  <si>
    <t xml:space="preserve">Primrose Tilling  </t>
  </si>
  <si>
    <t>HMP 1244</t>
  </si>
  <si>
    <t>Mixed or multiple ethnic groups: White and Black Caribbean</t>
  </si>
  <si>
    <t xml:space="preserve">Foxglove Banner  </t>
  </si>
  <si>
    <t>HMP 1245</t>
  </si>
  <si>
    <t>Mixed or multiple ethnic groups: Any other Mixed or multiple ethnic background</t>
  </si>
  <si>
    <t xml:space="preserve">Bluebell Harrow  </t>
  </si>
  <si>
    <t>HMP 1247</t>
  </si>
  <si>
    <t>White: English, Welsh, Scottish, Northern Irish or British</t>
  </si>
  <si>
    <t xml:space="preserve">Baobab Moyo  </t>
  </si>
  <si>
    <t>White: Irish</t>
  </si>
  <si>
    <t xml:space="preserve">Tamarind Ellis  </t>
  </si>
  <si>
    <t>HMP 1248</t>
  </si>
  <si>
    <t>White: Gypsy or Irish Traveller</t>
  </si>
  <si>
    <t>Communicating with others, Working towards a goal</t>
  </si>
  <si>
    <t xml:space="preserve">Birch Tansy  </t>
  </si>
  <si>
    <t>HMP 1314</t>
  </si>
  <si>
    <t>White: Roma</t>
  </si>
  <si>
    <t xml:space="preserve">Ginger Vale  </t>
  </si>
  <si>
    <t>HMP 1315</t>
  </si>
  <si>
    <t>White: Any other White background</t>
  </si>
  <si>
    <t xml:space="preserve">Marigold Finch  </t>
  </si>
  <si>
    <t>HMP 1316</t>
  </si>
  <si>
    <t>Other ethnic group: Arab</t>
  </si>
  <si>
    <t>HMP 1317</t>
  </si>
  <si>
    <t>Other ethnic group: Any other ethnic group</t>
  </si>
  <si>
    <t>HMP 1318</t>
  </si>
  <si>
    <t xml:space="preserve">Hawthorn Everly  </t>
  </si>
  <si>
    <t>HMP 1319</t>
  </si>
  <si>
    <t xml:space="preserve">Sprig Leong  </t>
  </si>
  <si>
    <t>HMP 1320</t>
  </si>
  <si>
    <t xml:space="preserve">Taro Hollis  </t>
  </si>
  <si>
    <t>HMP 1321</t>
  </si>
  <si>
    <t xml:space="preserve">Cassava Rivera  </t>
  </si>
  <si>
    <t>HMP 1322</t>
  </si>
  <si>
    <t xml:space="preserve">Yam Dumas  </t>
  </si>
  <si>
    <t>HMP 1323</t>
  </si>
  <si>
    <t xml:space="preserve">Kapok Anand  </t>
  </si>
  <si>
    <t>HMP 1324</t>
  </si>
  <si>
    <t xml:space="preserve">Mahogany Silva  </t>
  </si>
  <si>
    <t>HMP 1325</t>
  </si>
  <si>
    <t xml:space="preserve">Jacaranda Ndlovu  </t>
  </si>
  <si>
    <t>HMP 1326</t>
  </si>
  <si>
    <t xml:space="preserve">Cacao Mendoza  </t>
  </si>
  <si>
    <t>HMP 1327</t>
  </si>
  <si>
    <t xml:space="preserve">Camphor Kato  </t>
  </si>
  <si>
    <t>HMP 1334</t>
  </si>
  <si>
    <t xml:space="preserve">Soursop Jay  </t>
  </si>
  <si>
    <t>HMP 1335</t>
  </si>
  <si>
    <t xml:space="preserve">Juju Elwood  </t>
  </si>
  <si>
    <t>HMP 1336</t>
  </si>
  <si>
    <t xml:space="preserve">Chervil Kazi  </t>
  </si>
  <si>
    <t>HMP 1337</t>
  </si>
  <si>
    <t xml:space="preserve">Mangrove Lowe  </t>
  </si>
  <si>
    <t>HMP 1338</t>
  </si>
  <si>
    <t xml:space="preserve">Aloe Menon  </t>
  </si>
  <si>
    <t>HMP 1339</t>
  </si>
  <si>
    <t xml:space="preserve">Calen Buckthorn  </t>
  </si>
  <si>
    <t>HMP 1340</t>
  </si>
  <si>
    <t xml:space="preserve">Draco Kiran  </t>
  </si>
  <si>
    <t>HMP 1341</t>
  </si>
  <si>
    <t xml:space="preserve">Pandan Watts  </t>
  </si>
  <si>
    <t>HMP 1342</t>
  </si>
  <si>
    <t xml:space="preserve">Scot Darcy  </t>
  </si>
  <si>
    <t>HMP 1343</t>
  </si>
  <si>
    <t xml:space="preserve">Hornbeam Zane  </t>
  </si>
  <si>
    <t>HMP 1344</t>
  </si>
  <si>
    <t xml:space="preserve">Sweetgum Otieno  </t>
  </si>
  <si>
    <t>HMP 1345</t>
  </si>
  <si>
    <t xml:space="preserve">Sloane Yates  </t>
  </si>
  <si>
    <t>HMP 1346</t>
  </si>
  <si>
    <t>Cress Hibbert</t>
  </si>
  <si>
    <t>HMP 1347</t>
  </si>
  <si>
    <t>HMP 1249</t>
  </si>
  <si>
    <t xml:space="preserve">Ackee James  </t>
  </si>
  <si>
    <t>HMP 1250</t>
  </si>
  <si>
    <t xml:space="preserve">Cassava Ncube  </t>
  </si>
  <si>
    <t>HMP 1251</t>
  </si>
  <si>
    <t xml:space="preserve">Heliconia Rae  </t>
  </si>
  <si>
    <t>Not recorded</t>
  </si>
  <si>
    <t>HMP 1252</t>
  </si>
  <si>
    <t xml:space="preserve">Mahogany Shaw  </t>
  </si>
  <si>
    <t>HMP 1253</t>
  </si>
  <si>
    <t xml:space="preserve">Sakura Inoue  </t>
  </si>
  <si>
    <t>HMP 1254</t>
  </si>
  <si>
    <t xml:space="preserve">Lotus Mehra  </t>
  </si>
  <si>
    <t>HMP 1255</t>
  </si>
  <si>
    <t xml:space="preserve">Bamboo Tanaka  </t>
  </si>
  <si>
    <t>HMP 1256</t>
  </si>
  <si>
    <t xml:space="preserve">Maranta Leong  </t>
  </si>
  <si>
    <t>HMP 1257</t>
  </si>
  <si>
    <t xml:space="preserve">Plumeria Anand  </t>
  </si>
  <si>
    <t>HMP 1258</t>
  </si>
  <si>
    <t xml:space="preserve">Ginger Kiri  </t>
  </si>
  <si>
    <t>HMP 1284</t>
  </si>
  <si>
    <t xml:space="preserve">Ash Rowan  </t>
  </si>
  <si>
    <t>HMP 1285</t>
  </si>
  <si>
    <t>HMP 1286</t>
  </si>
  <si>
    <t xml:space="preserve">Cedar Pike  </t>
  </si>
  <si>
    <t>HMP 1287</t>
  </si>
  <si>
    <t xml:space="preserve">Elm Inoue  </t>
  </si>
  <si>
    <t>HMP 1288</t>
  </si>
  <si>
    <t>HMP 1289</t>
  </si>
  <si>
    <t xml:space="preserve">Hazel Grove  </t>
  </si>
  <si>
    <t>HMP 1301</t>
  </si>
  <si>
    <t xml:space="preserve">Palmira Cruz  </t>
  </si>
  <si>
    <t>HMP 1302</t>
  </si>
  <si>
    <t xml:space="preserve">Petal Reed  </t>
  </si>
  <si>
    <t>HMP 1303</t>
  </si>
  <si>
    <t xml:space="preserve">Pine Raji  </t>
  </si>
  <si>
    <t>HMP 1304</t>
  </si>
  <si>
    <t xml:space="preserve">Poplar Cruz  </t>
  </si>
  <si>
    <t>HMP 1305</t>
  </si>
  <si>
    <t xml:space="preserve">Poppy Heath  </t>
  </si>
  <si>
    <t>HMP 1306</t>
  </si>
  <si>
    <t xml:space="preserve">Rue Hollow  </t>
  </si>
  <si>
    <t>HMP 1307</t>
  </si>
  <si>
    <t xml:space="preserve">Sage Hollis  </t>
  </si>
  <si>
    <t>HMP 1308</t>
  </si>
  <si>
    <t>Sprig Le</t>
  </si>
  <si>
    <t>HMP 1309</t>
  </si>
  <si>
    <t xml:space="preserve">Hibiscus Tanaka  </t>
  </si>
  <si>
    <t>HMP 1310</t>
  </si>
  <si>
    <t>HMP 1311</t>
  </si>
  <si>
    <t xml:space="preserve">Thistle Raji  </t>
  </si>
  <si>
    <t>HMP 1312</t>
  </si>
  <si>
    <t xml:space="preserve">Bamboo Pike  </t>
  </si>
  <si>
    <t>HMP 1313</t>
  </si>
  <si>
    <t>HMP 1328</t>
  </si>
  <si>
    <t xml:space="preserve">Guava Chen  </t>
  </si>
  <si>
    <t>HMP 1329</t>
  </si>
  <si>
    <t xml:space="preserve">Lemongrass James  </t>
  </si>
  <si>
    <t>HMP 1330</t>
  </si>
  <si>
    <t>HMP 1331</t>
  </si>
  <si>
    <t xml:space="preserve">Dill Azura  </t>
  </si>
  <si>
    <t>HMP 1332</t>
  </si>
  <si>
    <t xml:space="preserve">Sprig Fox  </t>
  </si>
  <si>
    <t>HMP 1333</t>
  </si>
  <si>
    <t xml:space="preserve">Olive Finch  </t>
  </si>
  <si>
    <t>HMP 1348</t>
  </si>
  <si>
    <t xml:space="preserve">Cassius Rowe  </t>
  </si>
  <si>
    <t>HMP 1349</t>
  </si>
  <si>
    <t xml:space="preserve">Sycamore Blaine  </t>
  </si>
  <si>
    <t>HMP 1350</t>
  </si>
  <si>
    <t xml:space="preserve">Mahua Calder  </t>
  </si>
  <si>
    <t>HMP 1351</t>
  </si>
  <si>
    <t xml:space="preserve">Durian Ferrell  </t>
  </si>
  <si>
    <t>HMP 1352</t>
  </si>
  <si>
    <t xml:space="preserve">Arjun Clare  </t>
  </si>
  <si>
    <t>HMP 1353</t>
  </si>
  <si>
    <t xml:space="preserve">Nettle Stokes  </t>
  </si>
  <si>
    <t>HMP 1354</t>
  </si>
  <si>
    <t xml:space="preserve">Ginkgo Navarro  </t>
  </si>
  <si>
    <t>HMP 1355</t>
  </si>
  <si>
    <t xml:space="preserve">Rambutan Mistry  </t>
  </si>
  <si>
    <t>HMP 1356</t>
  </si>
  <si>
    <t xml:space="preserve">Zayn Ziziphus  </t>
  </si>
  <si>
    <t>HMP 1357</t>
  </si>
  <si>
    <t xml:space="preserve">Tamarillo Quinn  </t>
  </si>
  <si>
    <t>HMP 1358</t>
  </si>
  <si>
    <t xml:space="preserve">Kumquat Zev  </t>
  </si>
  <si>
    <t>HMP 1359</t>
  </si>
  <si>
    <t xml:space="preserve">Cactus Pendry  </t>
  </si>
  <si>
    <t>HMP 1360</t>
  </si>
  <si>
    <t xml:space="preserve">Teak Rumi  </t>
  </si>
  <si>
    <t>HMP 1361</t>
  </si>
  <si>
    <t xml:space="preserve">Milo Mulberry  </t>
  </si>
  <si>
    <t>HMP 1362</t>
  </si>
  <si>
    <t xml:space="preserve">Flax Roshan  </t>
  </si>
  <si>
    <t>HMP 1363</t>
  </si>
  <si>
    <t xml:space="preserve">Almond Beale  </t>
  </si>
  <si>
    <t>HMP 1364</t>
  </si>
  <si>
    <t xml:space="preserve">Papaya Sato  </t>
  </si>
  <si>
    <t xml:space="preserve">Cacao Delgado  </t>
  </si>
  <si>
    <t>HMP 1259</t>
  </si>
  <si>
    <t>0 Strongly agree</t>
  </si>
  <si>
    <t xml:space="preserve">Jacaranda Cruz  </t>
  </si>
  <si>
    <t>HMP 1260</t>
  </si>
  <si>
    <t xml:space="preserve">Guava Morales  </t>
  </si>
  <si>
    <t>HMP 1261</t>
  </si>
  <si>
    <t xml:space="preserve">Papaya Rivera  </t>
  </si>
  <si>
    <t>HMP 1262</t>
  </si>
  <si>
    <t xml:space="preserve">Bougainvillea Solis  </t>
  </si>
  <si>
    <t>HMP 1263</t>
  </si>
  <si>
    <t xml:space="preserve">Amaryllis Rojas  </t>
  </si>
  <si>
    <t>HMP 1264</t>
  </si>
  <si>
    <t xml:space="preserve">Cedar Vale  </t>
  </si>
  <si>
    <t>HMP 1265</t>
  </si>
  <si>
    <t xml:space="preserve">Acacia Finch  </t>
  </si>
  <si>
    <t>HMP 1266</t>
  </si>
  <si>
    <t xml:space="preserve">Moss Everly  </t>
  </si>
  <si>
    <t>HMP 1267</t>
  </si>
  <si>
    <t xml:space="preserve">Bramble Stone  </t>
  </si>
  <si>
    <t>HMP 1268</t>
  </si>
  <si>
    <t xml:space="preserve">Thistle Wren  </t>
  </si>
  <si>
    <t>HMP 1269</t>
  </si>
  <si>
    <t>4 Strongly disagree</t>
  </si>
  <si>
    <t xml:space="preserve">Sprig Hollow  </t>
  </si>
  <si>
    <t>HMP 1270</t>
  </si>
  <si>
    <t xml:space="preserve">Olive Marron  </t>
  </si>
  <si>
    <t>HMP 1271</t>
  </si>
  <si>
    <t xml:space="preserve">Elm Rainier  </t>
  </si>
  <si>
    <t>HMP 1272</t>
  </si>
  <si>
    <t xml:space="preserve">Ivy Samba  </t>
  </si>
  <si>
    <t>HMP 1273</t>
  </si>
  <si>
    <t xml:space="preserve">Dandelion Pike  </t>
  </si>
  <si>
    <t>HMP 1274</t>
  </si>
  <si>
    <t xml:space="preserve">Tamarindo Reyes  </t>
  </si>
  <si>
    <t>HMP 1275</t>
  </si>
  <si>
    <t xml:space="preserve">Kapok Okoro  </t>
  </si>
  <si>
    <t>HMP 1276</t>
  </si>
  <si>
    <t>HMP 1290</t>
  </si>
  <si>
    <t>HMP 1291</t>
  </si>
  <si>
    <t>HMP 1292</t>
  </si>
  <si>
    <t xml:space="preserve">Laurel Bambara  </t>
  </si>
  <si>
    <t>HMP 1293</t>
  </si>
  <si>
    <t xml:space="preserve">Bryce Silkwood  </t>
  </si>
  <si>
    <t>HMP 1365</t>
  </si>
  <si>
    <t xml:space="preserve">Kauri Bellamy  </t>
  </si>
  <si>
    <t>HMP 1366</t>
  </si>
  <si>
    <t xml:space="preserve">Chikoo Rane  </t>
  </si>
  <si>
    <t>HMP 1367</t>
  </si>
  <si>
    <t xml:space="preserve">Tulio Wren  </t>
  </si>
  <si>
    <t>HMP 1368</t>
  </si>
  <si>
    <t xml:space="preserve">Franzipani Duarte  </t>
  </si>
  <si>
    <t>HMP 1369</t>
  </si>
  <si>
    <t xml:space="preserve">Ylan Nkomo  </t>
  </si>
  <si>
    <t>HMP 1370</t>
  </si>
  <si>
    <t xml:space="preserve">Linden Yamazaki  </t>
  </si>
  <si>
    <t>HMP 1371</t>
  </si>
  <si>
    <t xml:space="preserve">Milan Giri  </t>
  </si>
  <si>
    <t>HMP 1372</t>
  </si>
  <si>
    <t xml:space="preserve">Bael Montgomery  </t>
  </si>
  <si>
    <t>HMP 1373</t>
  </si>
  <si>
    <t xml:space="preserve">Rattan Njoki  </t>
  </si>
  <si>
    <t>HMP 1374</t>
  </si>
  <si>
    <t xml:space="preserve">Peepal Rhys  </t>
  </si>
  <si>
    <t>HMP 1375</t>
  </si>
  <si>
    <t xml:space="preserve">Sal Neem  </t>
  </si>
  <si>
    <t>HMP 1376</t>
  </si>
  <si>
    <t xml:space="preserve">Mango D’Souza  </t>
  </si>
  <si>
    <t>HMP 1377</t>
  </si>
  <si>
    <t xml:space="preserve">Coco Delaney  </t>
  </si>
  <si>
    <t>HMP 1378</t>
  </si>
  <si>
    <t xml:space="preserve">Hazera Myles  </t>
  </si>
  <si>
    <t>HMP 1379</t>
  </si>
  <si>
    <t xml:space="preserve">Borage Anwar  </t>
  </si>
  <si>
    <t>HMP 1380</t>
  </si>
  <si>
    <t xml:space="preserve">Chestnut Malek  </t>
  </si>
  <si>
    <t>HMP 1381</t>
  </si>
  <si>
    <t xml:space="preserve">Coriander Deen  </t>
  </si>
  <si>
    <t>HMP 1382</t>
  </si>
  <si>
    <t xml:space="preserve">Palmira Flores  </t>
  </si>
  <si>
    <t>HMP 1277</t>
  </si>
  <si>
    <t xml:space="preserve">Banyan Raji  </t>
  </si>
  <si>
    <t>HMP 1278</t>
  </si>
  <si>
    <t xml:space="preserve">Azalea Liu  </t>
  </si>
  <si>
    <t>HMP 1279</t>
  </si>
  <si>
    <t xml:space="preserve">Camassia Pinto  </t>
  </si>
  <si>
    <t>HMP 1280</t>
  </si>
  <si>
    <t xml:space="preserve">Anise Rivers  </t>
  </si>
  <si>
    <t>HMP 1281</t>
  </si>
  <si>
    <t xml:space="preserve">Rue Tansy  </t>
  </si>
  <si>
    <t>HMP 1282</t>
  </si>
  <si>
    <t xml:space="preserve">Basilio Chen  </t>
  </si>
  <si>
    <t>HMP 1283</t>
  </si>
  <si>
    <t>HMP 1294</t>
  </si>
  <si>
    <t>HMP 1295</t>
  </si>
  <si>
    <t xml:space="preserve">Magnolia Ncube  </t>
  </si>
  <si>
    <t>HMP 1296</t>
  </si>
  <si>
    <t xml:space="preserve">Maple Flores  </t>
  </si>
  <si>
    <t>HMP 1297</t>
  </si>
  <si>
    <t>HMP 1298</t>
  </si>
  <si>
    <t xml:space="preserve">Oak Dumas  </t>
  </si>
  <si>
    <t>HMP 1299</t>
  </si>
  <si>
    <t>HMP 1300</t>
  </si>
  <si>
    <t xml:space="preserve">Willow Fern  </t>
  </si>
  <si>
    <t>HMP 1383</t>
  </si>
  <si>
    <t>HMP 1384</t>
  </si>
  <si>
    <t xml:space="preserve">Bramble Okoro  </t>
  </si>
  <si>
    <t>HMP 1385</t>
  </si>
  <si>
    <t xml:space="preserve">Sorrel Takumi  </t>
  </si>
  <si>
    <t>HMP 1386</t>
  </si>
  <si>
    <t>HMP 1387</t>
  </si>
  <si>
    <t xml:space="preserve">Rowan Cruz  </t>
  </si>
  <si>
    <t>HMP 1388</t>
  </si>
  <si>
    <t xml:space="preserve">Fern Sakura  </t>
  </si>
  <si>
    <t>HMP 1389</t>
  </si>
  <si>
    <t xml:space="preserve">Holly Yew  </t>
  </si>
  <si>
    <t>HMP 1390</t>
  </si>
  <si>
    <t>HMP 1391</t>
  </si>
  <si>
    <t xml:space="preserve">Acacia Rojas  </t>
  </si>
  <si>
    <t>HMP 1392</t>
  </si>
  <si>
    <t>HMP 1393</t>
  </si>
  <si>
    <t>HMP 1394</t>
  </si>
  <si>
    <t xml:space="preserve">Cedar Ash  </t>
  </si>
  <si>
    <t>HMP 1395</t>
  </si>
  <si>
    <t xml:space="preserve">Ash Tamarind  </t>
  </si>
  <si>
    <t>HMP 1396</t>
  </si>
  <si>
    <r>
      <rPr>
        <b/>
        <sz val="12"/>
        <color theme="1"/>
        <rFont val="Aptos"/>
        <family val="2"/>
      </rPr>
      <t xml:space="preserve">Asian or Asian British or Asian Welsh: </t>
    </r>
    <r>
      <rPr>
        <sz val="12"/>
        <color theme="1"/>
        <rFont val="Aptos"/>
        <family val="2"/>
      </rPr>
      <t>Bangladeshi</t>
    </r>
  </si>
  <si>
    <r>
      <rPr>
        <b/>
        <sz val="12"/>
        <color theme="1"/>
        <rFont val="Aptos"/>
        <family val="2"/>
      </rPr>
      <t xml:space="preserve">Asian or Asian British or Asian Welsh: </t>
    </r>
    <r>
      <rPr>
        <sz val="12"/>
        <color theme="1"/>
        <rFont val="Aptos"/>
        <family val="2"/>
      </rPr>
      <t>Chinese</t>
    </r>
  </si>
  <si>
    <r>
      <rPr>
        <b/>
        <sz val="12"/>
        <color theme="1"/>
        <rFont val="Aptos"/>
        <family val="2"/>
      </rPr>
      <t>Asian or Asian British or Asian Welsh:</t>
    </r>
    <r>
      <rPr>
        <sz val="12"/>
        <color theme="1"/>
        <rFont val="Aptos"/>
        <family val="2"/>
      </rPr>
      <t xml:space="preserve"> Indian</t>
    </r>
  </si>
  <si>
    <r>
      <rPr>
        <b/>
        <sz val="12"/>
        <color theme="1"/>
        <rFont val="Aptos"/>
        <family val="2"/>
      </rPr>
      <t>Asian or Asian British or Asian Welsh:</t>
    </r>
    <r>
      <rPr>
        <sz val="12"/>
        <color theme="1"/>
        <rFont val="Aptos"/>
        <family val="2"/>
      </rPr>
      <t xml:space="preserve"> Pakistani</t>
    </r>
  </si>
  <si>
    <r>
      <rPr>
        <b/>
        <sz val="12"/>
        <color theme="1"/>
        <rFont val="Aptos"/>
        <family val="2"/>
      </rPr>
      <t xml:space="preserve">Asian or Asian British or Asian Welsh: </t>
    </r>
    <r>
      <rPr>
        <sz val="12"/>
        <color theme="1"/>
        <rFont val="Aptos"/>
        <family val="2"/>
      </rPr>
      <t>Any other Asian background</t>
    </r>
  </si>
  <si>
    <r>
      <rPr>
        <b/>
        <sz val="12"/>
        <color theme="1"/>
        <rFont val="Aptos"/>
        <family val="2"/>
      </rPr>
      <t xml:space="preserve">Black, Black British, Caribbean or African: </t>
    </r>
    <r>
      <rPr>
        <sz val="12"/>
        <color theme="1"/>
        <rFont val="Aptos"/>
        <family val="2"/>
      </rPr>
      <t>African</t>
    </r>
  </si>
  <si>
    <r>
      <rPr>
        <b/>
        <sz val="12"/>
        <color theme="1"/>
        <rFont val="Aptos"/>
        <family val="2"/>
      </rPr>
      <t xml:space="preserve">Black, Black British, Caribbean or African: </t>
    </r>
    <r>
      <rPr>
        <sz val="12"/>
        <color theme="1"/>
        <rFont val="Aptos"/>
        <family val="2"/>
      </rPr>
      <t>Caribbean</t>
    </r>
  </si>
  <si>
    <r>
      <rPr>
        <b/>
        <sz val="12"/>
        <color theme="1"/>
        <rFont val="Aptos"/>
        <family val="2"/>
      </rPr>
      <t xml:space="preserve">Black, Black British, Caribbean or African: </t>
    </r>
    <r>
      <rPr>
        <sz val="12"/>
        <color theme="1"/>
        <rFont val="Aptos"/>
        <family val="2"/>
      </rPr>
      <t>Any other Black background</t>
    </r>
  </si>
  <si>
    <r>
      <rPr>
        <b/>
        <sz val="12"/>
        <color theme="1"/>
        <rFont val="Aptos"/>
        <family val="2"/>
      </rPr>
      <t xml:space="preserve">Mixed or multiple ethnic groups: </t>
    </r>
    <r>
      <rPr>
        <sz val="12"/>
        <color theme="1"/>
        <rFont val="Aptos"/>
        <family val="2"/>
      </rPr>
      <t>White and Asian</t>
    </r>
  </si>
  <si>
    <r>
      <rPr>
        <b/>
        <sz val="12"/>
        <color theme="1"/>
        <rFont val="Aptos"/>
        <family val="2"/>
      </rPr>
      <t xml:space="preserve">Mixed or multiple ethnic groups: </t>
    </r>
    <r>
      <rPr>
        <sz val="12"/>
        <color theme="1"/>
        <rFont val="Aptos"/>
        <family val="2"/>
      </rPr>
      <t>White and Black African</t>
    </r>
  </si>
  <si>
    <r>
      <rPr>
        <b/>
        <sz val="12"/>
        <color theme="1"/>
        <rFont val="Aptos"/>
        <family val="2"/>
      </rPr>
      <t xml:space="preserve">Mixed or multiple ethnic groups: </t>
    </r>
    <r>
      <rPr>
        <sz val="12"/>
        <color theme="1"/>
        <rFont val="Aptos"/>
        <family val="2"/>
      </rPr>
      <t>White and Black Caribbean</t>
    </r>
  </si>
  <si>
    <r>
      <rPr>
        <b/>
        <sz val="12"/>
        <color theme="1"/>
        <rFont val="Aptos"/>
        <family val="2"/>
      </rPr>
      <t>Mixed or multiple ethnic groups:</t>
    </r>
    <r>
      <rPr>
        <sz val="12"/>
        <color theme="1"/>
        <rFont val="Aptos"/>
        <family val="2"/>
      </rPr>
      <t xml:space="preserve"> Any other Mixed or multiple ethnic background</t>
    </r>
  </si>
  <si>
    <r>
      <rPr>
        <b/>
        <sz val="12"/>
        <color theme="1"/>
        <rFont val="Aptos"/>
        <family val="2"/>
      </rPr>
      <t xml:space="preserve">White: </t>
    </r>
    <r>
      <rPr>
        <sz val="12"/>
        <color theme="1"/>
        <rFont val="Aptos"/>
        <family val="2"/>
      </rPr>
      <t>English, Welsh, Scottish, Northern Irish or British</t>
    </r>
  </si>
  <si>
    <r>
      <rPr>
        <b/>
        <sz val="12"/>
        <color theme="1"/>
        <rFont val="Aptos"/>
        <family val="2"/>
      </rPr>
      <t>White:</t>
    </r>
    <r>
      <rPr>
        <sz val="12"/>
        <color theme="1"/>
        <rFont val="Aptos"/>
        <family val="2"/>
      </rPr>
      <t xml:space="preserve"> Irish</t>
    </r>
  </si>
  <si>
    <r>
      <rPr>
        <b/>
        <sz val="12"/>
        <color theme="1"/>
        <rFont val="Aptos"/>
        <family val="2"/>
      </rPr>
      <t xml:space="preserve">White: </t>
    </r>
    <r>
      <rPr>
        <sz val="12"/>
        <color theme="1"/>
        <rFont val="Aptos"/>
        <family val="2"/>
      </rPr>
      <t>Gypsy or Irish Traveller</t>
    </r>
  </si>
  <si>
    <r>
      <rPr>
        <b/>
        <sz val="12"/>
        <color theme="1"/>
        <rFont val="Aptos"/>
        <family val="2"/>
      </rPr>
      <t>White:</t>
    </r>
    <r>
      <rPr>
        <sz val="12"/>
        <color theme="1"/>
        <rFont val="Aptos"/>
        <family val="2"/>
      </rPr>
      <t xml:space="preserve"> Roma</t>
    </r>
  </si>
  <si>
    <r>
      <rPr>
        <b/>
        <sz val="12"/>
        <color theme="1"/>
        <rFont val="Aptos"/>
        <family val="2"/>
      </rPr>
      <t xml:space="preserve">White: </t>
    </r>
    <r>
      <rPr>
        <sz val="12"/>
        <color theme="1"/>
        <rFont val="Aptos"/>
        <family val="2"/>
      </rPr>
      <t>Any other White background</t>
    </r>
  </si>
  <si>
    <r>
      <rPr>
        <b/>
        <sz val="12"/>
        <color theme="1"/>
        <rFont val="Aptos"/>
        <family val="2"/>
      </rPr>
      <t xml:space="preserve">Other ethnic group: </t>
    </r>
    <r>
      <rPr>
        <sz val="12"/>
        <color theme="1"/>
        <rFont val="Aptos"/>
        <family val="2"/>
      </rPr>
      <t>Arab</t>
    </r>
  </si>
  <si>
    <r>
      <rPr>
        <b/>
        <sz val="12"/>
        <color theme="1"/>
        <rFont val="Aptos"/>
        <family val="2"/>
      </rPr>
      <t xml:space="preserve">Other ethnic group: </t>
    </r>
    <r>
      <rPr>
        <sz val="12"/>
        <color theme="1"/>
        <rFont val="Aptos"/>
        <family val="2"/>
      </rPr>
      <t>Any other ethnic group</t>
    </r>
  </si>
  <si>
    <t xml:space="preserve">Music Mentors Programme </t>
  </si>
  <si>
    <t>Prison Information</t>
  </si>
  <si>
    <t>Attendance</t>
  </si>
  <si>
    <t>Survey Feedback</t>
  </si>
  <si>
    <t>Participants</t>
  </si>
  <si>
    <t>Ratio of participants to mentors</t>
  </si>
  <si>
    <t>Percentage of participants who enjoyed session*</t>
  </si>
  <si>
    <t>Percentage of participants who built a relationship with their mentor**</t>
  </si>
  <si>
    <t>* Participants who selected "Enjoyed" or "Really Enjoyed"</t>
  </si>
  <si>
    <t>** Participants who selected "Agree" or "Strongly Agree"</t>
  </si>
  <si>
    <t>Change</t>
  </si>
  <si>
    <t xml:space="preserve">Holly Thorne  </t>
  </si>
  <si>
    <t>Celery Dip</t>
  </si>
  <si>
    <t>HMP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</si>
</sst>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ptos Display"/>
      <family val="2"/>
      <scheme val="minor"/>
    </font>
    <font>
      <sz val="8"/>
      <name val="Aptos Display"/>
      <family val="2"/>
      <scheme val="minor"/>
    </font>
    <font>
      <sz val="11"/>
      <color theme="1"/>
      <name val="Aptos Display"/>
      <family val="2"/>
      <scheme val="minor"/>
    </font>
    <font>
      <sz val="10"/>
      <color theme="1"/>
      <name val="Aptos Display"/>
      <family val="2"/>
      <scheme val="minor"/>
    </font>
    <font>
      <sz val="11"/>
      <color theme="1"/>
      <name val="Aptos Display"/>
      <family val="2"/>
    </font>
    <font>
      <sz val="10"/>
      <color theme="1"/>
      <name val="Aptos"/>
      <family val="2"/>
    </font>
    <font>
      <sz val="11"/>
      <color theme="1"/>
      <name val="Aptos"/>
      <family val="2"/>
    </font>
    <font>
      <sz val="12"/>
      <color theme="1"/>
      <name val="Aptos"/>
      <family val="2"/>
    </font>
    <font>
      <sz val="28"/>
      <color theme="1"/>
      <name val="Aptos"/>
      <family val="2"/>
    </font>
    <font>
      <sz val="14"/>
      <color theme="1"/>
      <name val="Aptos"/>
      <family val="2"/>
    </font>
    <font>
      <b/>
      <sz val="14"/>
      <color theme="1"/>
      <name val="Aptos"/>
      <family val="2"/>
    </font>
    <font>
      <b/>
      <sz val="14"/>
      <color rgb="FF92D050"/>
      <name val="Aptos"/>
      <family val="2"/>
    </font>
    <font>
      <sz val="14"/>
      <color rgb="FF000000"/>
      <name val="Aptos"/>
      <family val="2"/>
    </font>
    <font>
      <b/>
      <sz val="14"/>
      <color rgb="FF000000"/>
      <name val="Aptos"/>
      <family val="2"/>
    </font>
    <font>
      <b/>
      <sz val="14"/>
      <color theme="0"/>
      <name val="Aptos"/>
      <family val="2"/>
    </font>
    <font>
      <sz val="12"/>
      <color theme="0"/>
      <name val="Aptos"/>
      <family val="2"/>
    </font>
    <font>
      <b/>
      <sz val="12"/>
      <color theme="0"/>
      <name val="Aptos"/>
      <family val="2"/>
    </font>
    <font>
      <b/>
      <sz val="12"/>
      <color theme="1"/>
      <name val="Aptos"/>
      <family val="2"/>
    </font>
    <font>
      <sz val="12"/>
      <color theme="1"/>
      <name val="Aptos Display"/>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5"/>
        <bgColor indexed="64"/>
      </patternFill>
    </fill>
    <fill>
      <patternFill patternType="solid">
        <fgColor theme="8"/>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50">
    <xf numFmtId="0" fontId="0" fillId="0" borderId="0" xfId="0"/>
    <xf numFmtId="14" fontId="0" fillId="0" borderId="0" xfId="0" applyNumberFormat="1"/>
    <xf numFmtId="1" fontId="0" fillId="0" borderId="0" xfId="0" applyNumberFormat="1"/>
    <xf numFmtId="14" fontId="0" fillId="0" borderId="0" xfId="0" applyNumberFormat="1" applyAlignment="1">
      <alignment horizontal="left"/>
    </xf>
    <xf numFmtId="0" fontId="3" fillId="0" borderId="0" xfId="0" applyFont="1" applyAlignment="1">
      <alignment horizontal="left" vertical="top"/>
    </xf>
    <xf numFmtId="0" fontId="0" fillId="0" borderId="0" xfId="0" applyAlignment="1">
      <alignment wrapText="1"/>
    </xf>
    <xf numFmtId="0" fontId="4" fillId="0" borderId="0" xfId="0" applyFont="1"/>
    <xf numFmtId="14" fontId="4" fillId="0" borderId="0" xfId="0" applyNumberFormat="1" applyFont="1"/>
    <xf numFmtId="0" fontId="5" fillId="0" borderId="0" xfId="0" applyFont="1"/>
    <xf numFmtId="0" fontId="6" fillId="0" borderId="0" xfId="0" applyFont="1"/>
    <xf numFmtId="14" fontId="6" fillId="0" borderId="0" xfId="0" applyNumberFormat="1" applyFont="1" applyAlignment="1">
      <alignment horizontal="left"/>
    </xf>
    <xf numFmtId="14" fontId="6" fillId="0" borderId="0" xfId="0" applyNumberFormat="1" applyFont="1"/>
    <xf numFmtId="0" fontId="6" fillId="0" borderId="0" xfId="0" applyFont="1" applyAlignment="1">
      <alignment wrapText="1"/>
    </xf>
    <xf numFmtId="1" fontId="6" fillId="0" borderId="0" xfId="0" applyNumberFormat="1" applyFont="1"/>
    <xf numFmtId="0" fontId="6" fillId="0" borderId="0" xfId="0" applyFont="1" applyAlignment="1">
      <alignment vertical="center"/>
    </xf>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applyAlignment="1">
      <alignment horizontal="right" vertical="top"/>
    </xf>
    <xf numFmtId="0" fontId="11" fillId="0" borderId="0" xfId="0" applyFont="1" applyAlignment="1">
      <alignment horizontal="right"/>
    </xf>
    <xf numFmtId="0" fontId="12" fillId="0" borderId="0" xfId="0" applyFont="1" applyAlignment="1">
      <alignment horizontal="left" vertical="center" wrapText="1" readingOrder="1"/>
    </xf>
    <xf numFmtId="0" fontId="13" fillId="0" borderId="0" xfId="0" applyFont="1" applyAlignment="1">
      <alignment horizontal="left" wrapText="1" readingOrder="1"/>
    </xf>
    <xf numFmtId="0" fontId="12" fillId="0" borderId="0" xfId="0" applyFont="1" applyAlignment="1">
      <alignment vertical="top" wrapText="1" readingOrder="1"/>
    </xf>
    <xf numFmtId="0" fontId="12" fillId="0" borderId="0" xfId="0" applyFont="1" applyAlignment="1">
      <alignment vertical="center" wrapText="1" readingOrder="1"/>
    </xf>
    <xf numFmtId="0" fontId="12" fillId="0" borderId="0" xfId="0" applyFont="1" applyAlignment="1">
      <alignment wrapText="1"/>
    </xf>
    <xf numFmtId="0" fontId="12" fillId="0" borderId="0" xfId="0" applyFont="1"/>
    <xf numFmtId="0" fontId="15" fillId="0" borderId="0" xfId="0" applyFont="1" applyAlignment="1">
      <alignment vertical="center"/>
    </xf>
    <xf numFmtId="0" fontId="7"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7" fillId="0" borderId="1" xfId="0" applyFont="1" applyBorder="1" applyAlignment="1">
      <alignment horizontal="center" vertical="center" wrapText="1"/>
    </xf>
    <xf numFmtId="0" fontId="7" fillId="0" borderId="0" xfId="0" applyFont="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164" fontId="7" fillId="0" borderId="1" xfId="0" applyNumberFormat="1" applyFont="1" applyBorder="1" applyAlignment="1">
      <alignment horizontal="center" vertical="center"/>
    </xf>
    <xf numFmtId="9" fontId="7" fillId="0" borderId="1" xfId="1" applyFont="1" applyBorder="1" applyAlignment="1">
      <alignment horizontal="center" vertical="center"/>
    </xf>
    <xf numFmtId="14" fontId="7" fillId="0" borderId="1" xfId="0" applyNumberFormat="1" applyFont="1" applyBorder="1" applyAlignment="1">
      <alignment horizontal="left" vertical="center" wrapText="1"/>
    </xf>
    <xf numFmtId="14" fontId="7" fillId="0" borderId="1" xfId="0" applyNumberFormat="1" applyFont="1" applyBorder="1" applyAlignment="1">
      <alignment horizontal="center" vertical="center"/>
    </xf>
    <xf numFmtId="0" fontId="7" fillId="0" borderId="0" xfId="0" applyFont="1" applyAlignment="1">
      <alignment wrapText="1"/>
    </xf>
    <xf numFmtId="0" fontId="18" fillId="0" borderId="0" xfId="0" applyFont="1"/>
    <xf numFmtId="9" fontId="7" fillId="0" borderId="1" xfId="0" applyNumberFormat="1" applyFont="1" applyBorder="1" applyAlignment="1">
      <alignment horizontal="center" vertical="center"/>
    </xf>
    <xf numFmtId="0" fontId="6" fillId="0" borderId="0" xfId="0" applyFont="1" applyAlignment="1">
      <alignment horizontal="left" vertical="top"/>
    </xf>
    <xf numFmtId="0" fontId="7" fillId="0" borderId="0" xfId="0" applyFont="1" applyAlignment="1">
      <alignment horizontal="left" vertical="top"/>
    </xf>
    <xf numFmtId="0" fontId="12" fillId="0" borderId="0" xfId="0" applyFont="1" applyAlignment="1">
      <alignment horizontal="left" vertical="top" wrapText="1" readingOrder="1"/>
    </xf>
    <xf numFmtId="0" fontId="7" fillId="0" borderId="0" xfId="0" applyFont="1" applyAlignment="1">
      <alignment horizontal="left" wrapText="1"/>
    </xf>
    <xf numFmtId="0" fontId="16" fillId="5" borderId="0" xfId="0" applyFont="1" applyFill="1" applyAlignment="1">
      <alignment horizontal="center" vertical="center"/>
    </xf>
    <xf numFmtId="0" fontId="16" fillId="3" borderId="0" xfId="0" applyFont="1" applyFill="1" applyAlignment="1">
      <alignment horizontal="center" vertical="center"/>
    </xf>
    <xf numFmtId="0" fontId="14" fillId="2" borderId="0" xfId="0" applyFont="1" applyFill="1" applyAlignment="1">
      <alignment horizontal="left" vertical="center"/>
    </xf>
    <xf numFmtId="0" fontId="16" fillId="4" borderId="0" xfId="0" applyFont="1" applyFill="1" applyAlignment="1">
      <alignment horizontal="center" vertical="center"/>
    </xf>
  </cellXfs>
  <cellStyles count="2">
    <cellStyle name="Normal" xfId="0" builtinId="0"/>
    <cellStyle name="Per cent" xfId="1" builtinId="5"/>
  </cellStyles>
  <dxfs count="79">
    <dxf>
      <font>
        <strike val="0"/>
        <outline val="0"/>
        <shadow val="0"/>
        <u val="none"/>
        <vertAlign val="baseline"/>
        <sz val="12"/>
        <color theme="1"/>
      </font>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dxf>
    <dxf>
      <font>
        <strike val="0"/>
        <outline val="0"/>
        <shadow val="0"/>
        <u val="none"/>
        <vertAlign val="baseline"/>
        <sz val="12"/>
        <color theme="1"/>
      </font>
    </dxf>
    <dxf>
      <font>
        <strike val="0"/>
        <outline val="0"/>
        <shadow val="0"/>
        <u val="none"/>
        <vertAlign val="baseline"/>
        <sz val="12"/>
        <color theme="1"/>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alignment horizontal="left" vertical="bottom" textRotation="0" wrapText="0" indent="0" justifyLastLine="0" shrinkToFit="0" readingOrder="0"/>
    </dxf>
    <dxf>
      <font>
        <strike val="0"/>
        <outline val="0"/>
        <shadow val="0"/>
        <u val="none"/>
        <vertAlign val="baseline"/>
        <sz val="11"/>
        <color theme="1"/>
        <name val="Aptos"/>
        <family val="2"/>
        <scheme val="none"/>
      </font>
      <alignment horizontal="general" vertical="bottom" textRotation="0" wrapText="0" indent="0" justifyLastLine="0" shrinkToFit="0" readingOrder="0"/>
    </dxf>
    <dxf>
      <font>
        <strike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strike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Display"/>
        <family val="2"/>
        <scheme val="minor"/>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alignment horizontal="left" vertical="bottom" textRotation="0" wrapText="0" indent="0" justifyLastLine="0" shrinkToFit="0" readingOrder="0"/>
    </dxf>
    <dxf>
      <font>
        <b val="0"/>
        <strike val="0"/>
        <outline val="0"/>
        <shadow val="0"/>
        <u val="none"/>
        <vertAlign val="baseline"/>
        <sz val="11"/>
        <color theme="1"/>
        <name val="Aptos"/>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font>
        <b val="0"/>
        <strike val="0"/>
        <outline val="0"/>
        <shadow val="0"/>
        <u val="none"/>
        <vertAlign val="baseline"/>
        <sz val="11"/>
        <color theme="1"/>
        <name val="Aptos"/>
        <family val="2"/>
        <scheme val="none"/>
      </font>
    </dxf>
    <dxf>
      <font>
        <b val="0"/>
        <strike val="0"/>
        <outline val="0"/>
        <shadow val="0"/>
        <u val="none"/>
        <vertAlign val="baseline"/>
        <sz val="11"/>
        <color theme="1"/>
        <name val="Aptos"/>
        <family val="2"/>
        <scheme val="none"/>
      </font>
    </dxf>
    <dxf>
      <font>
        <b val="0"/>
        <strike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0" formatCode="Genera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19" formatCode="dd/mm/yyyy"/>
    </dxf>
    <dxf>
      <font>
        <b val="0"/>
        <i val="0"/>
        <strike val="0"/>
        <condense val="0"/>
        <extend val="0"/>
        <outline val="0"/>
        <shadow val="0"/>
        <u val="none"/>
        <vertAlign val="baseline"/>
        <sz val="11"/>
        <color theme="1"/>
        <name val="Aptos"/>
        <family val="2"/>
        <scheme val="none"/>
      </font>
    </dxf>
    <dxf>
      <numFmt numFmtId="19" formatCode="dd/mm/yyyy"/>
      <alignment horizontal="left"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9" formatCode="dd/mm/yyyy"/>
      <alignment horizontal="left" vertical="bottom" textRotation="0" wrapText="0" indent="0" justifyLastLine="0" shrinkToFit="0" readingOrder="0"/>
    </dxf>
    <dxf>
      <font>
        <b val="0"/>
        <strike val="0"/>
        <outline val="0"/>
        <shadow val="0"/>
        <u val="none"/>
        <vertAlign val="baseline"/>
        <sz val="11"/>
        <color theme="1"/>
        <name val="Aptos"/>
        <family val="2"/>
        <scheme val="none"/>
      </font>
      <alignment horizontal="general" vertical="bottom" textRotation="0" wrapText="0" indent="0" justifyLastLine="0" shrinkToFit="0" readingOrder="0"/>
    </dxf>
    <dxf>
      <font>
        <strike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strike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Display"/>
        <family val="2"/>
        <scheme val="minor"/>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
      <font>
        <b val="0"/>
        <i val="0"/>
        <strike val="0"/>
        <condense val="0"/>
        <extend val="0"/>
        <outline val="0"/>
        <shadow val="0"/>
        <u val="none"/>
        <vertAlign val="baseline"/>
        <sz val="11"/>
        <color theme="1"/>
        <name val="Aptos Display"/>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owerPivotData" Target="model/item.data"/><Relationship Id="rId22" Type="http://schemas.openxmlformats.org/officeDocument/2006/relationships/customXml" Target="../customXml/item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425449</xdr:colOff>
      <xdr:row>7</xdr:row>
      <xdr:rowOff>711200</xdr:rowOff>
    </xdr:from>
    <xdr:to>
      <xdr:col>6</xdr:col>
      <xdr:colOff>190500</xdr:colOff>
      <xdr:row>9</xdr:row>
      <xdr:rowOff>61913</xdr:rowOff>
    </xdr:to>
    <xdr:sp macro="" textlink="">
      <xdr:nvSpPr>
        <xdr:cNvPr id="7" name="Title 1">
          <a:extLst>
            <a:ext uri="{FF2B5EF4-FFF2-40B4-BE49-F238E27FC236}">
              <a16:creationId xmlns:a16="http://schemas.microsoft.com/office/drawing/2014/main" id="{00000000-0008-0000-0000-000007000000}"/>
            </a:ext>
          </a:extLst>
        </xdr:cNvPr>
        <xdr:cNvSpPr>
          <a:spLocks noGrp="1"/>
        </xdr:cNvSpPr>
      </xdr:nvSpPr>
      <xdr:spPr>
        <a:xfrm>
          <a:off x="425449" y="2635250"/>
          <a:ext cx="9645651" cy="881063"/>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sz="4400" kern="1200">
              <a:solidFill>
                <a:srgbClr val="47A5AE"/>
              </a:solidFill>
              <a:latin typeface="+mj-lt"/>
              <a:ea typeface="+mj-ea"/>
              <a:cs typeface="+mj-cs"/>
            </a:defRPr>
          </a:lvl1pPr>
        </a:lstStyle>
        <a:p>
          <a:endParaRPr lang="en-GB" sz="1800"/>
        </a:p>
      </xdr:txBody>
    </xdr:sp>
    <xdr:clientData/>
  </xdr:twoCellAnchor>
  <xdr:twoCellAnchor>
    <xdr:from>
      <xdr:col>0</xdr:col>
      <xdr:colOff>415267</xdr:colOff>
      <xdr:row>7</xdr:row>
      <xdr:rowOff>1197958</xdr:rowOff>
    </xdr:from>
    <xdr:to>
      <xdr:col>6</xdr:col>
      <xdr:colOff>489857</xdr:colOff>
      <xdr:row>22</xdr:row>
      <xdr:rowOff>192088</xdr:rowOff>
    </xdr:to>
    <xdr:sp macro="" textlink="">
      <xdr:nvSpPr>
        <xdr:cNvPr id="8" name="Content Placeholder 2">
          <a:extLst>
            <a:ext uri="{FF2B5EF4-FFF2-40B4-BE49-F238E27FC236}">
              <a16:creationId xmlns:a16="http://schemas.microsoft.com/office/drawing/2014/main" id="{00000000-0008-0000-0000-000008000000}"/>
            </a:ext>
          </a:extLst>
        </xdr:cNvPr>
        <xdr:cNvSpPr>
          <a:spLocks noGrp="1"/>
        </xdr:cNvSpPr>
      </xdr:nvSpPr>
      <xdr:spPr>
        <a:xfrm>
          <a:off x="415267" y="3249008"/>
          <a:ext cx="9955190" cy="3121630"/>
        </a:xfrm>
        <a:prstGeom prst="rect">
          <a:avLst/>
        </a:prstGeom>
      </xdr:spPr>
      <xdr:txBody>
        <a:bodyPr vert="horz" wrap="square" lIns="91440" tIns="45720" rIns="91440" bIns="45720" rtlCol="0">
          <a:normAutofit/>
        </a:bodyPr>
        <a:lstStyle>
          <a:lvl1pPr marL="228600" indent="-228600" algn="l" defTabSz="914400" rtl="0" eaLnBrk="1" latinLnBrk="0" hangingPunct="1">
            <a:lnSpc>
              <a:spcPct val="90000"/>
            </a:lnSpc>
            <a:spcBef>
              <a:spcPts val="1000"/>
            </a:spcBef>
            <a:buClr>
              <a:srgbClr val="A1CD3D"/>
            </a:buClr>
            <a:buFont typeface="Wingdings" panose="05000000000000000000" pitchFamily="2" charset="2"/>
            <a:buChar char="ü"/>
            <a:defRPr sz="28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Clr>
              <a:srgbClr val="FAA61A"/>
            </a:buClr>
            <a:buFont typeface="Wingdings" panose="05000000000000000000" pitchFamily="2" charset="2"/>
            <a:buChar char="ü"/>
            <a:defRPr sz="2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Clr>
              <a:srgbClr val="FAA61A"/>
            </a:buClr>
            <a:buFont typeface="Wingdings" panose="05000000000000000000" pitchFamily="2" charset="2"/>
            <a:buChar char="ü"/>
            <a:defRPr sz="20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Clr>
              <a:srgbClr val="FAA61A"/>
            </a:buClr>
            <a:buFont typeface="Wingdings" panose="05000000000000000000" pitchFamily="2" charset="2"/>
            <a:buChar char="ü"/>
            <a:defRPr sz="180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Clr>
              <a:srgbClr val="FAA61A"/>
            </a:buClr>
            <a:buFont typeface="Wingdings" panose="05000000000000000000" pitchFamily="2" charset="2"/>
            <a:buChar char="ü"/>
            <a:defRPr sz="18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marL="0" indent="0">
            <a:buNone/>
          </a:pPr>
          <a:endParaRPr lang="en-GB" sz="1200"/>
        </a:p>
      </xdr:txBody>
    </xdr:sp>
    <xdr:clientData/>
  </xdr:twoCellAnchor>
  <xdr:twoCellAnchor editAs="oneCell">
    <xdr:from>
      <xdr:col>2</xdr:col>
      <xdr:colOff>0</xdr:colOff>
      <xdr:row>1</xdr:row>
      <xdr:rowOff>0</xdr:rowOff>
    </xdr:from>
    <xdr:to>
      <xdr:col>2</xdr:col>
      <xdr:colOff>1781175</xdr:colOff>
      <xdr:row>2</xdr:row>
      <xdr:rowOff>33655</xdr:rowOff>
    </xdr:to>
    <xdr:pic>
      <xdr:nvPicPr>
        <xdr:cNvPr id="4" name="Picture 3" descr="A black and grey logo&#10;&#10;AI-generated content may be incorrect.">
          <a:extLst>
            <a:ext uri="{FF2B5EF4-FFF2-40B4-BE49-F238E27FC236}">
              <a16:creationId xmlns:a16="http://schemas.microsoft.com/office/drawing/2014/main" id="{A0548CB8-FF7E-F42A-C5D6-E185C6824F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425" y="200025"/>
          <a:ext cx="1781175" cy="5003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F3E20C0-A0A5-4D33-A389-455C8CA303D9}" name="Table5" displayName="Table5" ref="A1:O5" totalsRowShown="0" headerRowDxfId="78" dataDxfId="77">
  <autoFilter ref="A1:O5" xr:uid="{9F3E20C0-A0A5-4D33-A389-455C8CA303D9}"/>
  <tableColumns count="15">
    <tableColumn id="1" xr3:uid="{87C396EF-517D-410D-A381-B54A1D2DA0D7}" name="Prison" dataDxfId="76"/>
    <tableColumn id="2" xr3:uid="{1E50F7D0-F49E-44F9-8739-3FBF8A289D27}" name="Postcode" dataDxfId="75"/>
    <tableColumn id="3" xr3:uid="{A5CB22E4-3D40-446E-B8AE-2942CCC728AB}" name="Gender" dataDxfId="74"/>
    <tableColumn id="4" xr3:uid="{385F9266-892A-450D-B4A5-FA86148DCFC0}" name="Supervisor" dataDxfId="73"/>
    <tableColumn id="5" xr3:uid="{6B9A50C2-D50A-47D5-8911-CA73B2AC5896}" name="Category" dataDxfId="72"/>
    <tableColumn id="6" xr3:uid="{E01CC1B0-F8D1-4897-B5BC-7B1E0FF8579D}" name="Number of Mentors" dataDxfId="71"/>
    <tableColumn id="7" xr3:uid="{51F4B3B0-2307-425F-B6A3-739B66EA88FB}" name="Trumpet" dataDxfId="70"/>
    <tableColumn id="8" xr3:uid="{00A4BF2B-0F07-4603-B20E-1398198EB3E1}" name="Piano" dataDxfId="69"/>
    <tableColumn id="9" xr3:uid="{D0052A5B-C4E1-4260-B1AA-F16FF4BDE705}" name="Guitar" dataDxfId="68"/>
    <tableColumn id="10" xr3:uid="{AD68881D-6D71-45A6-9ABE-F5E75C4FAC19}" name="Electric Keyboard" dataDxfId="67"/>
    <tableColumn id="11" xr3:uid="{1E8286EB-DB9C-4A9D-A1F2-4DFB5A620A3A}" name="Saxophone" dataDxfId="66"/>
    <tableColumn id="12" xr3:uid="{0123601E-0EEF-4FE0-94CC-02BE8B7CAF1B}" name="Violin" dataDxfId="65"/>
    <tableColumn id="13" xr3:uid="{1E60D749-A9F4-49B2-AD10-37AF3F3E324F}" name="Electronic keyboard" dataDxfId="64"/>
    <tableColumn id="14" xr3:uid="{A1F17C1C-7609-487C-B53C-ED7A700AD00F}" name="Drums" dataDxfId="63"/>
    <tableColumn id="15" xr3:uid="{F048AA6D-B4AA-45E5-AFF7-2BB71B6B4007}" name="Bass " dataDxfId="6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F3D829-33FC-4ECD-B4A7-A98EAE99B893}" name="HMP_Belmarsh" displayName="HMP_Belmarsh" ref="A1:P44" headerRowDxfId="61" dataDxfId="60">
  <autoFilter ref="A1:P44" xr:uid="{DCA4AE1C-A4BB-4C8A-A76A-FD71856DCA34}"/>
  <sortState xmlns:xlrd2="http://schemas.microsoft.com/office/spreadsheetml/2017/richdata2" ref="A2:P44">
    <sortCondition ref="B1:B44"/>
  </sortState>
  <tableColumns count="16">
    <tableColumn id="25" xr3:uid="{3663B2AC-A2BD-4DCA-A50A-6DEA94ABF86A}" name="Name" dataDxfId="59"/>
    <tableColumn id="2" xr3:uid="{7CE9960B-D135-4B84-9270-F5DCB0C48679}" name="Prison" dataDxfId="58"/>
    <tableColumn id="4" xr3:uid="{A8F80EED-70AC-4E1F-9B4F-79B9FE266A41}" name="Prison number" totalsRowFunction="count" dataDxfId="57"/>
    <tableColumn id="24" xr3:uid="{A019B8B1-5F9A-48E5-A6F8-4580037378B4}" name="Ethnicity" dataDxfId="56"/>
    <tableColumn id="9" xr3:uid="{47068887-3DA0-4D59-87BE-627F164C3C97}" name="Date of birth" dataDxfId="55" totalsRowDxfId="54"/>
    <tableColumn id="10" xr3:uid="{14F05AA3-4D5D-40BD-9963-6B8E7C528ED5}" name="Age now" dataDxfId="53"/>
    <tableColumn id="12" xr3:uid="{DB25F575-122E-48F6-BEDB-7B71C55AD145}" name="Musical experience" dataDxfId="52"/>
    <tableColumn id="15" xr3:uid="{61D961CD-9C95-43E7-B3FA-18AFB74E7F48}" name="Skills learnt" dataDxfId="51"/>
    <tableColumn id="1" xr3:uid="{40D7D7E5-7197-46E3-ABE3-910660B0B0C9}" name="Built a relationship with their mentor" dataDxfId="50"/>
    <tableColumn id="14" xr3:uid="{61F7401C-FECC-4DF9-AD96-4B6A2AD26781}" name="Enjoyed the sessions" dataDxfId="49"/>
    <tableColumn id="3" xr3:uid="{BB3B5F06-F1B6-4177-B378-1BF0CF57E5B5}" name="Optimism at start (1(bad)-10(good))" dataDxfId="48"/>
    <tableColumn id="5" xr3:uid="{609C51A2-2965-44C9-9437-F01AB94FEE1E}" name="Optimism at end (1(bad)-10(good))" dataDxfId="47"/>
    <tableColumn id="6" xr3:uid="{5492A03E-E868-43EC-B679-E6FFD18CEACB}" name="Change in optimism" dataDxfId="46">
      <calculatedColumnFormula>HMP_Belmarsh[[#This Row],[Optimism at end (1(bad)-10(good))]]-HMP_Belmarsh[[#This Row],[Optimism at start (1(bad)-10(good))]]</calculatedColumnFormula>
    </tableColumn>
    <tableColumn id="7" xr3:uid="{AAA74CDB-8E45-4595-99EC-0A9BD99D5749}" name="Hours booked" dataDxfId="45"/>
    <tableColumn id="8" xr3:uid="{9719DA66-4B88-4E59-8D13-0A361EB6341C}" name="Hours Attended" dataDxfId="44"/>
    <tableColumn id="11" xr3:uid="{B8D45058-ABC6-4CB3-8DF5-F219DFEB698E}" name="Difference" dataDxfId="43">
      <calculatedColumnFormula>HMP_Belmarsh[[#This Row],[Hours booked]]-HMP_Belmarsh[[#This Row],[Hours Attended]]</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2E55093-EFF3-4A31-8D96-3F476A2220A2}" name="HMP_Brixton" displayName="HMP_Brixton" ref="A1:P53" headerRowDxfId="42" dataDxfId="41" totalsRowDxfId="40">
  <autoFilter ref="A1:P53" xr:uid="{DCA4AE1C-A4BB-4C8A-A76A-FD71856DCA34}"/>
  <sortState xmlns:xlrd2="http://schemas.microsoft.com/office/spreadsheetml/2017/richdata2" ref="B2:P53">
    <sortCondition ref="C1:C53"/>
  </sortState>
  <tableColumns count="16">
    <tableColumn id="4" xr3:uid="{E3F0A8BA-1FFC-42A9-A582-9AEE6FA99FA3}" name="Prison number" totalsRowFunction="count" dataDxfId="39"/>
    <tableColumn id="25" xr3:uid="{FDDB21B3-28A7-4289-B72B-662EA76DCC03}" name="Name" dataDxfId="38"/>
    <tableColumn id="2" xr3:uid="{9EEC4B35-70D1-49D5-9450-E85B70FAE9A8}" name="Prison" dataDxfId="37"/>
    <tableColumn id="12" xr3:uid="{CA873F07-DF0F-4DE6-B70C-918A76259E4F}" name="Musical experience" dataDxfId="36"/>
    <tableColumn id="24" xr3:uid="{88B4EACF-73D7-4EC4-8741-7ADDFE846733}" name="Ethnicity" dataDxfId="35"/>
    <tableColumn id="9" xr3:uid="{2D818B1D-EB4B-4622-AEA6-8B7E351D0932}" name="Date of birth" dataDxfId="34" totalsRowDxfId="33"/>
    <tableColumn id="10" xr3:uid="{34DC1E32-3F7A-4761-9DF5-BF53629B1BFB}" name="Age now" dataDxfId="32"/>
    <tableColumn id="15" xr3:uid="{98C371AC-EF6A-475B-AC4F-0838CC1BE056}" name="Skills learnt" dataDxfId="31"/>
    <tableColumn id="1" xr3:uid="{80ADD557-8E50-4A51-9EDB-747784FF0C55}" name="Built a relationship with their mentor" dataDxfId="30"/>
    <tableColumn id="14" xr3:uid="{9311E9A1-976C-4E55-996D-5BC90D2BF2FB}" name="Enjoyed the sessions" dataDxfId="29"/>
    <tableColumn id="3" xr3:uid="{BBB59468-D191-4CAF-B680-38F1E03ADFB6}" name="Optimism at start (1(bad)-10(good))" dataDxfId="28"/>
    <tableColumn id="5" xr3:uid="{67E55D1B-582F-443E-B63A-EC5CDF0A268A}" name="Optimism at end (1(bad)-10(good))" dataDxfId="27"/>
    <tableColumn id="6" xr3:uid="{BC64F891-7D78-4B44-8C18-494B48E3C852}" name="Change in optimism" dataDxfId="26">
      <calculatedColumnFormula>HMP_Brixton[[#This Row],[Optimism at end (1(bad)-10(good))]]-HMP_Brixton[[#This Row],[Optimism at start (1(bad)-10(good))]]</calculatedColumnFormula>
    </tableColumn>
    <tableColumn id="7" xr3:uid="{8D9A790B-CFF0-4205-ABD6-5E26D2D4F8BB}" name="Hours booked" dataDxfId="25"/>
    <tableColumn id="8" xr3:uid="{84BCB766-EFC4-438D-BFFE-C9B5E96DCBF6}" name="Hours Attended" dataDxfId="24"/>
    <tableColumn id="11" xr3:uid="{7C39FFE1-033F-49AA-BFAF-0CCE289C9711}" name="Difference" dataDxfId="23">
      <calculatedColumnFormula>HMP_Brixton[[#This Row],[Hours booked]]-HMP_Brixton[[#This Row],[Hours Attended]]</calculatedColumnFormula>
    </tableColumn>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BC0AC9-0255-4550-8FA2-B584A8117241}" name="HMP_Manchester" displayName="HMP_Manchester" ref="A1:P41" headerRowDxfId="22" dataDxfId="21">
  <autoFilter ref="A1:P41" xr:uid="{DCA4AE1C-A4BB-4C8A-A76A-FD71856DCA34}"/>
  <sortState xmlns:xlrd2="http://schemas.microsoft.com/office/spreadsheetml/2017/richdata2" ref="A2:P41">
    <sortCondition ref="B1:B41"/>
  </sortState>
  <tableColumns count="16">
    <tableColumn id="25" xr3:uid="{D84B3EC2-5A14-426A-B7E3-F163E2C77BA9}" name="Name" dataDxfId="20"/>
    <tableColumn id="2" xr3:uid="{DCF8311A-17C2-4029-A5E6-D8CEE6FFC73B}" name="Prison" dataDxfId="19"/>
    <tableColumn id="4" xr3:uid="{F23CF00A-914B-4F3A-8DDE-B42CD8C0DF26}" name="Prison number" totalsRowFunction="count" dataDxfId="18"/>
    <tableColumn id="24" xr3:uid="{5BB7056B-5B24-45A9-87DA-BB2D93150180}" name="Ethnicity" dataDxfId="17"/>
    <tableColumn id="9" xr3:uid="{383A9434-3332-40A2-9C15-EA1C43C85CF0}" name="Date of birth" dataDxfId="16" totalsRowDxfId="15"/>
    <tableColumn id="10" xr3:uid="{93605BCA-C479-4953-A4D0-931BAA0006C8}" name="Age now" dataDxfId="14"/>
    <tableColumn id="12" xr3:uid="{30CD6A11-8EE3-4761-97BE-F2F3324BE2B0}" name="Musical experience" dataDxfId="13"/>
    <tableColumn id="15" xr3:uid="{FAF6A1EA-3EAE-4897-A74F-1A60938DFF71}" name="Skills learnt" dataDxfId="12"/>
    <tableColumn id="1" xr3:uid="{028A3EF8-7C9E-4342-93B4-52FBBB20CC69}" name="Built a relationship with their mentor" dataDxfId="11"/>
    <tableColumn id="14" xr3:uid="{F8CD1FC1-C54A-4573-B5CB-DC2172151946}" name="Enjoyed the sessions" dataDxfId="10"/>
    <tableColumn id="3" xr3:uid="{46043DC1-7FD0-4DC1-9033-62378774FE67}" name="Optimism at start (1(bad)-10(good))" dataDxfId="9"/>
    <tableColumn id="5" xr3:uid="{F2182322-B7BC-4A5E-AD3E-B16FC3E6B64C}" name="Optimism at end (1(bad)-10(good))" dataDxfId="8"/>
    <tableColumn id="6" xr3:uid="{A0C0B87C-6754-422E-90D0-D976CA139280}" name="Change in optimism" dataDxfId="7">
      <calculatedColumnFormula>HMP_Manchester[[#This Row],[Optimism at end (1(bad)-10(good))]]-HMP_Manchester[[#This Row],[Optimism at start (1(bad)-10(good))]]</calculatedColumnFormula>
    </tableColumn>
    <tableColumn id="7" xr3:uid="{4BBD3F81-AA23-4EE7-98FA-573641732C62}" name="Hours booked" dataDxfId="6"/>
    <tableColumn id="8" xr3:uid="{7383DC35-D20A-43FB-8189-60770163F351}" name="Hours Attended" dataDxfId="5"/>
    <tableColumn id="11" xr3:uid="{DB0BDF54-4047-466A-8608-6244DF275657}" name="Difference" dataDxfId="4">
      <calculatedColumnFormula>HMP_Manchester[[#This Row],[Hours booked]]-HMP_Manchester[[#This Row],[Hours Attended]]</calculatedColumnFormula>
    </tableColumn>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5548FB-A6E0-40F1-855A-F865ECA5F6A4}" name="Table12" displayName="Table12" ref="A1:B20" totalsRowShown="0" headerRowDxfId="3" dataDxfId="2">
  <autoFilter ref="A1:B20" xr:uid="{8F5548FB-A6E0-40F1-855A-F865ECA5F6A4}"/>
  <tableColumns count="2">
    <tableColumn id="1" xr3:uid="{BD01DD05-D295-4321-A78D-8DBFCD745F9F}" name="Ethnicity" dataDxfId="1"/>
    <tableColumn id="2" xr3:uid="{2D6DA609-7C94-4510-AEBF-D323E9C849B7}" name="Musical experience" dataDxfId="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EF6FE1-EEA8-4D43-B665-750E0D71643B}" name="Table8" displayName="Table8" ref="A1:P165" totalsRowShown="0">
  <autoFilter ref="A1:P165" xr:uid="{21EF6FE1-EEA8-4D43-B665-750E0D71643B}"/>
  <tableColumns count="16">
    <tableColumn id="1" xr3:uid="{C99F5CF3-7BCB-4852-869A-B75ABC13B506}" name="Name"/>
    <tableColumn id="2" xr3:uid="{E6453CED-3ED4-4A6B-B593-99E2E108E21E}" name="Prison"/>
    <tableColumn id="3" xr3:uid="{0A16342F-1137-4927-AF93-DCF7D38CE388}" name="Prison number"/>
    <tableColumn id="4" xr3:uid="{C7D727B7-CAC0-4740-83F6-2F5E9A6E0E89}" name="Ethnicity"/>
    <tableColumn id="5" xr3:uid="{EC6F2FD8-89C3-4AF6-B95D-C138EECC4F16}" name="Date of birth"/>
    <tableColumn id="6" xr3:uid="{E47E5E2E-5C62-4A45-BFB2-81F33BA1A8A1}" name="Age now"/>
    <tableColumn id="7" xr3:uid="{4D24A2AC-3885-40B8-BC38-1C259A4184C0}" name="Musical experience"/>
    <tableColumn id="8" xr3:uid="{58856013-9F90-4BA4-9249-49F7249E6553}" name="Skills learnt"/>
    <tableColumn id="9" xr3:uid="{A4E338B3-81F5-488F-9120-DAD555D9D65B}" name="Built a relationship with their mentor"/>
    <tableColumn id="10" xr3:uid="{52A68943-3FC9-4E86-8EAD-BEB37EDAA3AE}" name="Enjoyed the sessions"/>
    <tableColumn id="11" xr3:uid="{AAEF58A5-9C66-42F3-99AC-A641FCF80551}" name="Optimism at start (1(bad)-10(good))"/>
    <tableColumn id="12" xr3:uid="{2C9224C7-D47A-4ECF-9F7F-C094AEC9E572}" name="Optimism at end (1(bad)-10(good))"/>
    <tableColumn id="13" xr3:uid="{2741ED67-CEC8-44C4-9C6F-B44467F19876}" name="Change"/>
    <tableColumn id="14" xr3:uid="{6465990C-BBF1-4573-8FA6-9C68095DFE59}" name="Hours booked"/>
    <tableColumn id="15" xr3:uid="{740DC451-639D-48D8-B8D6-711C87C3156E}" name="Hours Attended"/>
    <tableColumn id="16" xr3:uid="{762D7C05-FFC7-40A4-A353-19BD549A6B63}" name="Difference"/>
  </tableColumns>
  <tableStyleInfo name="TableStyleMedium2" showFirstColumn="0" showLastColumn="0" showRowStripes="1" showColumnStripes="0"/>
</table>
</file>

<file path=xl/theme/theme1.xml><?xml version="1.0" encoding="utf-8"?>
<a:theme xmlns:a="http://schemas.openxmlformats.org/drawingml/2006/main" name="Datawise London">
  <a:themeElements>
    <a:clrScheme name="Datawise London">
      <a:dk1>
        <a:srgbClr val="193862"/>
      </a:dk1>
      <a:lt1>
        <a:sysClr val="window" lastClr="FFFFFF"/>
      </a:lt1>
      <a:dk2>
        <a:srgbClr val="751D59"/>
      </a:dk2>
      <a:lt2>
        <a:srgbClr val="E8E8E8"/>
      </a:lt2>
      <a:accent1>
        <a:srgbClr val="47A5AE"/>
      </a:accent1>
      <a:accent2>
        <a:srgbClr val="FAA61A"/>
      </a:accent2>
      <a:accent3>
        <a:srgbClr val="00AEEF"/>
      </a:accent3>
      <a:accent4>
        <a:srgbClr val="A1CD3D"/>
      </a:accent4>
      <a:accent5>
        <a:srgbClr val="A02B93"/>
      </a:accent5>
      <a:accent6>
        <a:srgbClr val="4EA72E"/>
      </a:accent6>
      <a:hlink>
        <a:srgbClr val="467886"/>
      </a:hlink>
      <a:folHlink>
        <a:srgbClr val="96607D"/>
      </a:folHlink>
    </a:clrScheme>
    <a:fontScheme name="Custom 1">
      <a:majorFont>
        <a:latin typeface="Aptos Display"/>
        <a:ea typeface=""/>
        <a:cs typeface=""/>
      </a:majorFont>
      <a:minorFont>
        <a:latin typeface="Aptos Displ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B8FD-B88E-4449-B447-026DC103B3FF}">
  <dimension ref="A2:R17"/>
  <sheetViews>
    <sheetView showGridLines="0" tabSelected="1" workbookViewId="0">
      <selection activeCell="B11" sqref="B11"/>
    </sheetView>
  </sheetViews>
  <sheetFormatPr defaultColWidth="9.46484375" defaultRowHeight="15.75" x14ac:dyDescent="0.5"/>
  <cols>
    <col min="1" max="1" width="6.46484375" style="15" customWidth="1"/>
    <col min="2" max="2" width="105.1328125" style="15" customWidth="1"/>
    <col min="3" max="3" width="111.265625" style="15" customWidth="1"/>
    <col min="4" max="4" width="9.46484375" style="15"/>
    <col min="5" max="5" width="13.46484375" style="15" customWidth="1"/>
    <col min="6" max="16384" width="9.46484375" style="15"/>
  </cols>
  <sheetData>
    <row r="2" spans="1:18" ht="37.15" x14ac:dyDescent="1.1499999999999999">
      <c r="B2" s="16" t="s">
        <v>0</v>
      </c>
    </row>
    <row r="4" spans="1:18" s="17" customFormat="1" ht="18" x14ac:dyDescent="0.55000000000000004">
      <c r="B4" s="18" t="s">
        <v>1</v>
      </c>
    </row>
    <row r="5" spans="1:18" s="17" customFormat="1" ht="18" x14ac:dyDescent="0.55000000000000004">
      <c r="A5" s="19"/>
      <c r="B5" s="44" t="s">
        <v>2</v>
      </c>
      <c r="C5" s="44"/>
    </row>
    <row r="6" spans="1:18" s="17" customFormat="1" ht="18" x14ac:dyDescent="0.55000000000000004">
      <c r="A6" s="20"/>
      <c r="B6" s="21"/>
    </row>
    <row r="7" spans="1:18" s="17" customFormat="1" ht="30.95" customHeight="1" x14ac:dyDescent="0.55000000000000004">
      <c r="A7" s="20"/>
      <c r="B7" s="22" t="s">
        <v>3</v>
      </c>
    </row>
    <row r="8" spans="1:18" s="17" customFormat="1" ht="64.5" customHeight="1" x14ac:dyDescent="0.55000000000000004">
      <c r="B8" s="44" t="s">
        <v>4</v>
      </c>
      <c r="C8" s="44"/>
      <c r="D8" s="44"/>
      <c r="E8" s="44"/>
      <c r="F8" s="23"/>
      <c r="G8" s="23"/>
      <c r="H8" s="23"/>
      <c r="I8" s="24"/>
      <c r="J8" s="24"/>
      <c r="K8" s="24"/>
      <c r="L8" s="24"/>
      <c r="M8" s="24"/>
      <c r="N8" s="24"/>
      <c r="O8" s="24"/>
      <c r="P8" s="24"/>
      <c r="Q8" s="24"/>
      <c r="R8" s="24"/>
    </row>
    <row r="9" spans="1:18" s="17" customFormat="1" ht="28.5" customHeight="1" x14ac:dyDescent="0.55000000000000004">
      <c r="B9" s="18"/>
    </row>
    <row r="10" spans="1:18" s="17" customFormat="1" ht="18" x14ac:dyDescent="0.55000000000000004">
      <c r="B10" s="25"/>
    </row>
    <row r="11" spans="1:18" s="17" customFormat="1" ht="51" customHeight="1" x14ac:dyDescent="0.55000000000000004">
      <c r="B11" s="25"/>
    </row>
    <row r="12" spans="1:18" s="17" customFormat="1" ht="18" x14ac:dyDescent="0.55000000000000004"/>
    <row r="13" spans="1:18" s="17" customFormat="1" ht="18" x14ac:dyDescent="0.55000000000000004"/>
    <row r="14" spans="1:18" s="17" customFormat="1" ht="18" x14ac:dyDescent="0.55000000000000004">
      <c r="B14" s="26"/>
    </row>
    <row r="15" spans="1:18" s="17" customFormat="1" ht="18" x14ac:dyDescent="0.55000000000000004"/>
    <row r="17" spans="2:2" ht="18" x14ac:dyDescent="0.55000000000000004">
      <c r="B17" s="26"/>
    </row>
  </sheetData>
  <mergeCells count="2">
    <mergeCell ref="B5:C5"/>
    <mergeCell ref="B8:E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6BC8-FB3F-4578-91D0-1A2D65C98FA0}">
  <dimension ref="A1:O5"/>
  <sheetViews>
    <sheetView workbookViewId="0">
      <selection activeCell="J14" sqref="J14"/>
    </sheetView>
  </sheetViews>
  <sheetFormatPr defaultColWidth="8.59765625" defaultRowHeight="14.25" x14ac:dyDescent="0.45"/>
  <cols>
    <col min="1" max="1" width="21.3984375" style="6" customWidth="1"/>
    <col min="2" max="2" width="8.73046875" style="6" customWidth="1"/>
    <col min="3" max="3" width="12.86328125" style="6" customWidth="1"/>
    <col min="4" max="4" width="21.3984375" style="6" customWidth="1"/>
    <col min="5" max="5" width="8.3984375" style="6" customWidth="1"/>
    <col min="6" max="6" width="18.86328125" style="6" customWidth="1"/>
    <col min="7" max="9" width="8.59765625" style="6"/>
    <col min="10" max="10" width="16.86328125" style="6" customWidth="1"/>
    <col min="11" max="11" width="9.86328125" style="6" customWidth="1"/>
    <col min="12" max="12" width="8.59765625" style="6"/>
    <col min="13" max="13" width="15.86328125" style="6" customWidth="1"/>
    <col min="14" max="16384" width="8.59765625" style="6"/>
  </cols>
  <sheetData>
    <row r="1" spans="1:15" x14ac:dyDescent="0.45">
      <c r="A1" s="6" t="s">
        <v>5</v>
      </c>
      <c r="B1" s="6" t="s">
        <v>6</v>
      </c>
      <c r="C1" s="6" t="s">
        <v>7</v>
      </c>
      <c r="D1" s="6" t="s">
        <v>8</v>
      </c>
      <c r="E1" s="6" t="s">
        <v>9</v>
      </c>
      <c r="F1" s="6" t="s">
        <v>10</v>
      </c>
      <c r="G1" s="6" t="s">
        <v>11</v>
      </c>
      <c r="H1" s="6" t="s">
        <v>12</v>
      </c>
      <c r="I1" s="6" t="s">
        <v>13</v>
      </c>
      <c r="J1" s="6" t="s">
        <v>14</v>
      </c>
      <c r="K1" s="6" t="s">
        <v>15</v>
      </c>
      <c r="L1" s="6" t="s">
        <v>16</v>
      </c>
      <c r="M1" s="6" t="s">
        <v>17</v>
      </c>
      <c r="N1" s="7" t="s">
        <v>18</v>
      </c>
      <c r="O1" s="7" t="s">
        <v>19</v>
      </c>
    </row>
    <row r="2" spans="1:15" x14ac:dyDescent="0.45">
      <c r="A2" s="6" t="s">
        <v>20</v>
      </c>
      <c r="B2" s="6" t="s">
        <v>21</v>
      </c>
      <c r="C2" s="6" t="s">
        <v>22</v>
      </c>
      <c r="D2" s="6" t="s">
        <v>23</v>
      </c>
      <c r="E2" s="6" t="s">
        <v>24</v>
      </c>
      <c r="F2" s="6">
        <v>6</v>
      </c>
      <c r="G2" s="6">
        <v>1</v>
      </c>
      <c r="H2" s="6">
        <v>1</v>
      </c>
      <c r="I2" s="6">
        <v>1</v>
      </c>
      <c r="J2" s="6">
        <v>2</v>
      </c>
      <c r="K2" s="6">
        <v>1</v>
      </c>
      <c r="L2" s="6">
        <v>1</v>
      </c>
      <c r="M2" s="6">
        <v>1</v>
      </c>
      <c r="N2" s="6">
        <v>1</v>
      </c>
      <c r="O2" s="6">
        <v>1</v>
      </c>
    </row>
    <row r="3" spans="1:15" x14ac:dyDescent="0.45">
      <c r="A3" s="7" t="s">
        <v>25</v>
      </c>
      <c r="B3" s="7" t="s">
        <v>26</v>
      </c>
      <c r="C3" s="7" t="s">
        <v>22</v>
      </c>
      <c r="D3" s="6" t="s">
        <v>23</v>
      </c>
      <c r="E3" s="7" t="s">
        <v>27</v>
      </c>
      <c r="F3" s="6">
        <v>6</v>
      </c>
      <c r="G3" s="6">
        <v>1</v>
      </c>
      <c r="H3" s="6">
        <v>1</v>
      </c>
      <c r="I3" s="6">
        <v>1</v>
      </c>
      <c r="J3" s="6">
        <v>2</v>
      </c>
      <c r="K3" s="6">
        <v>1</v>
      </c>
      <c r="L3" s="6">
        <v>1</v>
      </c>
      <c r="M3" s="6">
        <v>1</v>
      </c>
      <c r="N3" s="6">
        <v>1</v>
      </c>
      <c r="O3" s="6">
        <v>1</v>
      </c>
    </row>
    <row r="4" spans="1:15" x14ac:dyDescent="0.45">
      <c r="A4" s="6" t="s">
        <v>28</v>
      </c>
      <c r="B4" s="6" t="s">
        <v>29</v>
      </c>
      <c r="C4" s="6" t="s">
        <v>22</v>
      </c>
      <c r="D4" s="6" t="s">
        <v>30</v>
      </c>
      <c r="E4" s="6" t="s">
        <v>31</v>
      </c>
      <c r="F4" s="6">
        <v>5</v>
      </c>
      <c r="G4" s="6">
        <v>2</v>
      </c>
      <c r="H4" s="6">
        <v>2</v>
      </c>
      <c r="I4" s="6">
        <v>2</v>
      </c>
      <c r="J4" s="6">
        <v>2</v>
      </c>
      <c r="K4" s="6">
        <v>2</v>
      </c>
      <c r="L4" s="6">
        <v>2</v>
      </c>
      <c r="M4" s="6">
        <v>2</v>
      </c>
      <c r="N4" s="6">
        <v>2</v>
      </c>
      <c r="O4" s="6">
        <v>2</v>
      </c>
    </row>
    <row r="5" spans="1:15" x14ac:dyDescent="0.45">
      <c r="A5" s="6" t="s">
        <v>32</v>
      </c>
      <c r="B5" s="6" t="s">
        <v>33</v>
      </c>
      <c r="C5" s="6" t="s">
        <v>22</v>
      </c>
      <c r="D5" s="6" t="s">
        <v>34</v>
      </c>
      <c r="E5" s="6" t="s">
        <v>31</v>
      </c>
      <c r="F5" s="6">
        <v>6</v>
      </c>
      <c r="G5" s="6">
        <v>1</v>
      </c>
      <c r="H5" s="6">
        <v>1</v>
      </c>
      <c r="I5" s="6">
        <v>1</v>
      </c>
      <c r="J5" s="6">
        <v>2</v>
      </c>
      <c r="K5" s="6">
        <v>1</v>
      </c>
      <c r="L5" s="6">
        <v>1</v>
      </c>
      <c r="M5" s="6">
        <v>1</v>
      </c>
      <c r="N5" s="6">
        <v>1</v>
      </c>
      <c r="O5" s="6">
        <v>1</v>
      </c>
    </row>
  </sheetData>
  <sortState xmlns:xlrd2="http://schemas.microsoft.com/office/spreadsheetml/2017/richdata2" ref="A2:O5">
    <sortCondition ref="A1:A5"/>
  </sortState>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A35F-577A-42C5-9CB1-95CD5EEF04D2}">
  <dimension ref="A1:P71"/>
  <sheetViews>
    <sheetView workbookViewId="0">
      <selection activeCell="E51" sqref="E51"/>
    </sheetView>
  </sheetViews>
  <sheetFormatPr defaultColWidth="8.46484375" defaultRowHeight="20.100000000000001" customHeight="1" x14ac:dyDescent="0.45"/>
  <cols>
    <col min="1" max="1" width="14.46484375" customWidth="1"/>
    <col min="2" max="2" width="17.46484375" customWidth="1"/>
    <col min="3" max="3" width="14.59765625" customWidth="1"/>
    <col min="4" max="4" width="63.86328125" bestFit="1" customWidth="1"/>
    <col min="5" max="5" width="12.59765625" customWidth="1"/>
    <col min="6" max="6" width="9.73046875" customWidth="1"/>
    <col min="7" max="7" width="19.59765625" customWidth="1"/>
    <col min="8" max="8" width="48.265625" style="1" customWidth="1"/>
    <col min="9" max="9" width="32.59765625" customWidth="1"/>
    <col min="10" max="10" width="19.46484375" style="3" customWidth="1"/>
    <col min="11" max="11" width="33.265625" customWidth="1"/>
    <col min="12" max="12" width="32.3984375" customWidth="1"/>
    <col min="13" max="13" width="18.3984375" customWidth="1"/>
    <col min="14" max="14" width="14.1328125" customWidth="1"/>
    <col min="15" max="15" width="15.3984375" customWidth="1"/>
    <col min="16" max="16" width="10.86328125" customWidth="1"/>
    <col min="17" max="17" width="10.73046875" customWidth="1"/>
  </cols>
  <sheetData>
    <row r="1" spans="1:16" ht="20.100000000000001" customHeight="1" x14ac:dyDescent="0.45">
      <c r="A1" t="s">
        <v>35</v>
      </c>
      <c r="B1" t="s">
        <v>5</v>
      </c>
      <c r="C1" t="s">
        <v>36</v>
      </c>
      <c r="D1" t="s">
        <v>37</v>
      </c>
      <c r="E1" s="3" t="s">
        <v>38</v>
      </c>
      <c r="F1" t="s">
        <v>39</v>
      </c>
      <c r="G1" s="1" t="s">
        <v>40</v>
      </c>
      <c r="H1" s="1" t="s">
        <v>41</v>
      </c>
      <c r="I1" t="s">
        <v>42</v>
      </c>
      <c r="J1" s="1" t="s">
        <v>43</v>
      </c>
      <c r="K1" t="s">
        <v>44</v>
      </c>
      <c r="L1" t="s">
        <v>45</v>
      </c>
      <c r="M1" t="s">
        <v>46</v>
      </c>
      <c r="N1" s="5" t="s">
        <v>47</v>
      </c>
      <c r="O1" s="5" t="s">
        <v>48</v>
      </c>
      <c r="P1" s="5" t="s">
        <v>49</v>
      </c>
    </row>
    <row r="2" spans="1:16" ht="20.100000000000001" customHeight="1" x14ac:dyDescent="0.45">
      <c r="A2" s="14" t="s">
        <v>50</v>
      </c>
      <c r="B2" s="9" t="s">
        <v>28</v>
      </c>
      <c r="C2" s="9" t="s">
        <v>51</v>
      </c>
      <c r="D2" s="42" t="s">
        <v>52</v>
      </c>
      <c r="E2" s="10">
        <v>23780</v>
      </c>
      <c r="F2" s="9"/>
      <c r="G2" s="11" t="s">
        <v>53</v>
      </c>
      <c r="H2" s="9" t="s">
        <v>54</v>
      </c>
      <c r="I2" s="9" t="s">
        <v>55</v>
      </c>
      <c r="J2" s="11" t="s">
        <v>56</v>
      </c>
      <c r="K2" s="9">
        <v>2</v>
      </c>
      <c r="L2" s="9">
        <v>3</v>
      </c>
      <c r="M2" s="9">
        <f>HMP_Belmarsh[[#This Row],[Optimism at end (1(bad)-10(good))]]-HMP_Belmarsh[[#This Row],[Optimism at start (1(bad)-10(good))]]</f>
        <v>1</v>
      </c>
      <c r="N2" s="9">
        <v>8</v>
      </c>
      <c r="O2" s="9">
        <v>7</v>
      </c>
      <c r="P2" s="9">
        <f>HMP_Belmarsh[[#This Row],[Hours booked]]-HMP_Belmarsh[[#This Row],[Hours Attended]]</f>
        <v>1</v>
      </c>
    </row>
    <row r="3" spans="1:16" ht="20.100000000000001" customHeight="1" x14ac:dyDescent="0.45">
      <c r="A3" s="9" t="s">
        <v>57</v>
      </c>
      <c r="B3" s="9" t="s">
        <v>28</v>
      </c>
      <c r="C3" s="9" t="s">
        <v>58</v>
      </c>
      <c r="D3" s="42" t="s">
        <v>59</v>
      </c>
      <c r="E3" s="10">
        <v>24311</v>
      </c>
      <c r="F3" s="9"/>
      <c r="G3" s="11" t="s">
        <v>53</v>
      </c>
      <c r="H3" s="9" t="s">
        <v>60</v>
      </c>
      <c r="I3" s="11" t="s">
        <v>61</v>
      </c>
      <c r="J3" s="11" t="s">
        <v>62</v>
      </c>
      <c r="K3" s="9">
        <v>3</v>
      </c>
      <c r="L3" s="9">
        <v>3</v>
      </c>
      <c r="M3" s="9">
        <f>HMP_Belmarsh[[#This Row],[Optimism at end (1(bad)-10(good))]]-HMP_Belmarsh[[#This Row],[Optimism at start (1(bad)-10(good))]]</f>
        <v>0</v>
      </c>
      <c r="N3" s="9">
        <v>26</v>
      </c>
      <c r="O3" s="9">
        <v>24</v>
      </c>
      <c r="P3" s="9">
        <f>HMP_Belmarsh[[#This Row],[Hours booked]]-HMP_Belmarsh[[#This Row],[Hours Attended]]</f>
        <v>2</v>
      </c>
    </row>
    <row r="4" spans="1:16" ht="20.100000000000001" customHeight="1" x14ac:dyDescent="0.45">
      <c r="A4" s="9" t="s">
        <v>63</v>
      </c>
      <c r="B4" s="9" t="s">
        <v>28</v>
      </c>
      <c r="C4" s="9" t="s">
        <v>64</v>
      </c>
      <c r="D4" s="42" t="s">
        <v>65</v>
      </c>
      <c r="E4" s="10">
        <v>24790</v>
      </c>
      <c r="F4" s="9"/>
      <c r="G4" s="11" t="s">
        <v>66</v>
      </c>
      <c r="H4" s="9" t="s">
        <v>67</v>
      </c>
      <c r="I4" s="9" t="s">
        <v>55</v>
      </c>
      <c r="J4" s="11" t="s">
        <v>68</v>
      </c>
      <c r="K4" s="9">
        <v>2</v>
      </c>
      <c r="L4" s="9">
        <v>2</v>
      </c>
      <c r="M4" s="9">
        <f>HMP_Belmarsh[[#This Row],[Optimism at end (1(bad)-10(good))]]-HMP_Belmarsh[[#This Row],[Optimism at start (1(bad)-10(good))]]</f>
        <v>0</v>
      </c>
      <c r="N4" s="9">
        <v>4</v>
      </c>
      <c r="O4" s="9">
        <v>3</v>
      </c>
      <c r="P4" s="9">
        <f>HMP_Belmarsh[[#This Row],[Hours booked]]-HMP_Belmarsh[[#This Row],[Hours Attended]]</f>
        <v>1</v>
      </c>
    </row>
    <row r="5" spans="1:16" ht="20.100000000000001" customHeight="1" x14ac:dyDescent="0.45">
      <c r="A5" s="9" t="s">
        <v>69</v>
      </c>
      <c r="B5" s="9" t="s">
        <v>28</v>
      </c>
      <c r="C5" s="9" t="s">
        <v>70</v>
      </c>
      <c r="D5" s="42" t="s">
        <v>71</v>
      </c>
      <c r="E5" s="10">
        <v>24958</v>
      </c>
      <c r="F5" s="9"/>
      <c r="G5" s="11" t="s">
        <v>53</v>
      </c>
      <c r="H5" s="9" t="s">
        <v>67</v>
      </c>
      <c r="I5" s="9" t="s">
        <v>72</v>
      </c>
      <c r="J5" s="11" t="s">
        <v>62</v>
      </c>
      <c r="K5" s="9">
        <v>5</v>
      </c>
      <c r="L5" s="9">
        <v>6</v>
      </c>
      <c r="M5" s="9">
        <f>HMP_Belmarsh[[#This Row],[Optimism at end (1(bad)-10(good))]]-HMP_Belmarsh[[#This Row],[Optimism at start (1(bad)-10(good))]]</f>
        <v>1</v>
      </c>
      <c r="N5" s="9">
        <v>27</v>
      </c>
      <c r="O5" s="9">
        <v>25</v>
      </c>
      <c r="P5" s="9">
        <f>HMP_Belmarsh[[#This Row],[Hours booked]]-HMP_Belmarsh[[#This Row],[Hours Attended]]</f>
        <v>2</v>
      </c>
    </row>
    <row r="6" spans="1:16" ht="20.100000000000001" customHeight="1" x14ac:dyDescent="0.45">
      <c r="A6" s="9" t="s">
        <v>73</v>
      </c>
      <c r="B6" s="9" t="s">
        <v>28</v>
      </c>
      <c r="C6" s="9" t="s">
        <v>74</v>
      </c>
      <c r="D6" s="42" t="s">
        <v>75</v>
      </c>
      <c r="E6" s="10">
        <v>25539</v>
      </c>
      <c r="F6" s="9"/>
      <c r="G6" s="11" t="s">
        <v>66</v>
      </c>
      <c r="H6" s="9" t="s">
        <v>54</v>
      </c>
      <c r="I6" s="9" t="s">
        <v>72</v>
      </c>
      <c r="J6" s="11" t="s">
        <v>68</v>
      </c>
      <c r="K6" s="9">
        <v>4</v>
      </c>
      <c r="L6" s="9">
        <v>5</v>
      </c>
      <c r="M6" s="9">
        <f>HMP_Belmarsh[[#This Row],[Optimism at end (1(bad)-10(good))]]-HMP_Belmarsh[[#This Row],[Optimism at start (1(bad)-10(good))]]</f>
        <v>1</v>
      </c>
      <c r="N6" s="9">
        <v>9</v>
      </c>
      <c r="O6" s="9">
        <v>8</v>
      </c>
      <c r="P6" s="9">
        <f>HMP_Belmarsh[[#This Row],[Hours booked]]-HMP_Belmarsh[[#This Row],[Hours Attended]]</f>
        <v>1</v>
      </c>
    </row>
    <row r="7" spans="1:16" ht="20.100000000000001" customHeight="1" x14ac:dyDescent="0.45">
      <c r="A7" s="9" t="s">
        <v>76</v>
      </c>
      <c r="B7" s="9" t="s">
        <v>28</v>
      </c>
      <c r="C7" s="9" t="s">
        <v>77</v>
      </c>
      <c r="D7" s="42" t="s">
        <v>78</v>
      </c>
      <c r="E7" s="10">
        <v>25830</v>
      </c>
      <c r="F7" s="9"/>
      <c r="G7" s="11" t="s">
        <v>66</v>
      </c>
      <c r="H7" s="9" t="s">
        <v>79</v>
      </c>
      <c r="I7" s="9" t="s">
        <v>55</v>
      </c>
      <c r="J7" s="11" t="s">
        <v>80</v>
      </c>
      <c r="K7" s="9">
        <v>2</v>
      </c>
      <c r="L7" s="9">
        <v>7</v>
      </c>
      <c r="M7" s="9">
        <f>HMP_Belmarsh[[#This Row],[Optimism at end (1(bad)-10(good))]]-HMP_Belmarsh[[#This Row],[Optimism at start (1(bad)-10(good))]]</f>
        <v>5</v>
      </c>
      <c r="N7" s="9">
        <v>32</v>
      </c>
      <c r="O7" s="9">
        <v>31</v>
      </c>
      <c r="P7" s="9">
        <f>HMP_Belmarsh[[#This Row],[Hours booked]]-HMP_Belmarsh[[#This Row],[Hours Attended]]</f>
        <v>1</v>
      </c>
    </row>
    <row r="8" spans="1:16" ht="20.100000000000001" customHeight="1" x14ac:dyDescent="0.45">
      <c r="A8" s="9" t="s">
        <v>81</v>
      </c>
      <c r="B8" s="9" t="s">
        <v>28</v>
      </c>
      <c r="C8" s="9" t="s">
        <v>82</v>
      </c>
      <c r="D8" s="42" t="s">
        <v>83</v>
      </c>
      <c r="E8" s="10">
        <v>25995</v>
      </c>
      <c r="F8" s="9"/>
      <c r="G8" s="11" t="s">
        <v>53</v>
      </c>
      <c r="H8" s="9" t="s">
        <v>84</v>
      </c>
      <c r="I8" s="9" t="s">
        <v>72</v>
      </c>
      <c r="J8" s="11" t="s">
        <v>62</v>
      </c>
      <c r="K8" s="9">
        <v>2</v>
      </c>
      <c r="L8" s="9">
        <v>2</v>
      </c>
      <c r="M8" s="9">
        <f>HMP_Belmarsh[[#This Row],[Optimism at end (1(bad)-10(good))]]-HMP_Belmarsh[[#This Row],[Optimism at start (1(bad)-10(good))]]</f>
        <v>0</v>
      </c>
      <c r="N8" s="9">
        <v>23</v>
      </c>
      <c r="O8" s="9">
        <v>23</v>
      </c>
      <c r="P8" s="9">
        <f>HMP_Belmarsh[[#This Row],[Hours booked]]-HMP_Belmarsh[[#This Row],[Hours Attended]]</f>
        <v>0</v>
      </c>
    </row>
    <row r="9" spans="1:16" ht="20.100000000000001" customHeight="1" x14ac:dyDescent="0.45">
      <c r="A9" s="9" t="s">
        <v>85</v>
      </c>
      <c r="B9" s="9" t="s">
        <v>28</v>
      </c>
      <c r="C9" s="9" t="s">
        <v>86</v>
      </c>
      <c r="D9" s="42" t="s">
        <v>87</v>
      </c>
      <c r="E9" s="10">
        <v>26476</v>
      </c>
      <c r="F9" s="9"/>
      <c r="G9" s="11" t="s">
        <v>53</v>
      </c>
      <c r="H9" s="9" t="s">
        <v>88</v>
      </c>
      <c r="I9" s="9" t="s">
        <v>72</v>
      </c>
      <c r="J9" s="11" t="s">
        <v>62</v>
      </c>
      <c r="K9" s="9">
        <v>6</v>
      </c>
      <c r="L9" s="9">
        <v>7</v>
      </c>
      <c r="M9" s="9">
        <f>HMP_Belmarsh[[#This Row],[Optimism at end (1(bad)-10(good))]]-HMP_Belmarsh[[#This Row],[Optimism at start (1(bad)-10(good))]]</f>
        <v>1</v>
      </c>
      <c r="N9" s="9">
        <v>8</v>
      </c>
      <c r="O9" s="9">
        <v>8</v>
      </c>
      <c r="P9" s="9">
        <f>HMP_Belmarsh[[#This Row],[Hours booked]]-HMP_Belmarsh[[#This Row],[Hours Attended]]</f>
        <v>0</v>
      </c>
    </row>
    <row r="10" spans="1:16" ht="20.100000000000001" customHeight="1" x14ac:dyDescent="0.45">
      <c r="A10" s="9" t="s">
        <v>89</v>
      </c>
      <c r="B10" s="9" t="s">
        <v>28</v>
      </c>
      <c r="C10" s="9" t="s">
        <v>90</v>
      </c>
      <c r="D10" s="42" t="s">
        <v>91</v>
      </c>
      <c r="E10" s="10">
        <v>26675</v>
      </c>
      <c r="F10" s="9"/>
      <c r="G10" s="11" t="s">
        <v>53</v>
      </c>
      <c r="H10" s="9" t="s">
        <v>92</v>
      </c>
      <c r="I10" s="9" t="s">
        <v>72</v>
      </c>
      <c r="J10" s="11" t="s">
        <v>68</v>
      </c>
      <c r="K10" s="9">
        <v>4</v>
      </c>
      <c r="L10" s="9">
        <v>4</v>
      </c>
      <c r="M10" s="9">
        <f>HMP_Belmarsh[[#This Row],[Optimism at end (1(bad)-10(good))]]-HMP_Belmarsh[[#This Row],[Optimism at start (1(bad)-10(good))]]</f>
        <v>0</v>
      </c>
      <c r="N10" s="9">
        <v>19</v>
      </c>
      <c r="O10" s="9">
        <v>18</v>
      </c>
      <c r="P10" s="9">
        <f>HMP_Belmarsh[[#This Row],[Hours booked]]-HMP_Belmarsh[[#This Row],[Hours Attended]]</f>
        <v>1</v>
      </c>
    </row>
    <row r="11" spans="1:16" ht="20.100000000000001" customHeight="1" x14ac:dyDescent="0.45">
      <c r="A11" s="9" t="s">
        <v>93</v>
      </c>
      <c r="B11" s="9" t="s">
        <v>28</v>
      </c>
      <c r="C11" s="9" t="s">
        <v>94</v>
      </c>
      <c r="D11" s="42" t="s">
        <v>95</v>
      </c>
      <c r="E11" s="10">
        <v>27310</v>
      </c>
      <c r="F11" s="9"/>
      <c r="G11" s="11" t="s">
        <v>66</v>
      </c>
      <c r="H11" s="9" t="s">
        <v>79</v>
      </c>
      <c r="I11" s="9" t="s">
        <v>55</v>
      </c>
      <c r="J11" s="11" t="s">
        <v>56</v>
      </c>
      <c r="K11" s="9">
        <v>4</v>
      </c>
      <c r="L11" s="9">
        <v>2</v>
      </c>
      <c r="M11" s="9">
        <f>HMP_Belmarsh[[#This Row],[Optimism at end (1(bad)-10(good))]]-HMP_Belmarsh[[#This Row],[Optimism at start (1(bad)-10(good))]]</f>
        <v>-2</v>
      </c>
      <c r="N11" s="9">
        <v>3</v>
      </c>
      <c r="O11" s="9">
        <v>2</v>
      </c>
      <c r="P11" s="9">
        <f>HMP_Belmarsh[[#This Row],[Hours booked]]-HMP_Belmarsh[[#This Row],[Hours Attended]]</f>
        <v>1</v>
      </c>
    </row>
    <row r="12" spans="1:16" ht="20.100000000000001" customHeight="1" x14ac:dyDescent="0.45">
      <c r="A12" s="9" t="s">
        <v>96</v>
      </c>
      <c r="B12" s="9" t="s">
        <v>28</v>
      </c>
      <c r="C12" s="9" t="s">
        <v>97</v>
      </c>
      <c r="D12" s="42" t="s">
        <v>98</v>
      </c>
      <c r="E12" s="10">
        <v>27539</v>
      </c>
      <c r="F12" s="9"/>
      <c r="G12" s="11" t="s">
        <v>66</v>
      </c>
      <c r="H12" s="9" t="s">
        <v>88</v>
      </c>
      <c r="I12" s="11" t="s">
        <v>61</v>
      </c>
      <c r="J12" s="11" t="s">
        <v>68</v>
      </c>
      <c r="K12" s="9">
        <v>3</v>
      </c>
      <c r="L12" s="9">
        <v>3</v>
      </c>
      <c r="M12" s="9">
        <f>HMP_Belmarsh[[#This Row],[Optimism at end (1(bad)-10(good))]]-HMP_Belmarsh[[#This Row],[Optimism at start (1(bad)-10(good))]]</f>
        <v>0</v>
      </c>
      <c r="N12" s="9">
        <v>23</v>
      </c>
      <c r="O12" s="9">
        <v>22</v>
      </c>
      <c r="P12" s="9">
        <f>HMP_Belmarsh[[#This Row],[Hours booked]]-HMP_Belmarsh[[#This Row],[Hours Attended]]</f>
        <v>1</v>
      </c>
    </row>
    <row r="13" spans="1:16" ht="20.100000000000001" customHeight="1" x14ac:dyDescent="0.45">
      <c r="A13" s="9" t="s">
        <v>99</v>
      </c>
      <c r="B13" s="9" t="s">
        <v>28</v>
      </c>
      <c r="C13" s="9" t="s">
        <v>100</v>
      </c>
      <c r="D13" s="42" t="s">
        <v>101</v>
      </c>
      <c r="E13" s="10">
        <v>27987</v>
      </c>
      <c r="F13" s="9"/>
      <c r="G13" s="11" t="s">
        <v>53</v>
      </c>
      <c r="H13" s="9" t="s">
        <v>79</v>
      </c>
      <c r="I13" s="11" t="s">
        <v>61</v>
      </c>
      <c r="J13" s="11" t="s">
        <v>68</v>
      </c>
      <c r="K13" s="9">
        <v>6</v>
      </c>
      <c r="L13" s="9">
        <v>6</v>
      </c>
      <c r="M13" s="9">
        <f>HMP_Belmarsh[[#This Row],[Optimism at end (1(bad)-10(good))]]-HMP_Belmarsh[[#This Row],[Optimism at start (1(bad)-10(good))]]</f>
        <v>0</v>
      </c>
      <c r="N13" s="9">
        <v>5</v>
      </c>
      <c r="O13" s="9">
        <v>5</v>
      </c>
      <c r="P13" s="9">
        <f>HMP_Belmarsh[[#This Row],[Hours booked]]-HMP_Belmarsh[[#This Row],[Hours Attended]]</f>
        <v>0</v>
      </c>
    </row>
    <row r="14" spans="1:16" ht="20.100000000000001" customHeight="1" x14ac:dyDescent="0.45">
      <c r="A14" s="9" t="s">
        <v>102</v>
      </c>
      <c r="B14" s="9" t="s">
        <v>28</v>
      </c>
      <c r="C14" s="9" t="s">
        <v>103</v>
      </c>
      <c r="D14" s="42" t="s">
        <v>104</v>
      </c>
      <c r="E14" s="10">
        <v>28435</v>
      </c>
      <c r="F14" s="9"/>
      <c r="G14" s="11" t="s">
        <v>66</v>
      </c>
      <c r="H14" s="9" t="s">
        <v>92</v>
      </c>
      <c r="I14" s="9" t="s">
        <v>55</v>
      </c>
      <c r="J14" s="11" t="s">
        <v>68</v>
      </c>
      <c r="K14" s="9">
        <v>3</v>
      </c>
      <c r="L14" s="9">
        <v>4</v>
      </c>
      <c r="M14" s="9">
        <f>HMP_Belmarsh[[#This Row],[Optimism at end (1(bad)-10(good))]]-HMP_Belmarsh[[#This Row],[Optimism at start (1(bad)-10(good))]]</f>
        <v>1</v>
      </c>
      <c r="N14" s="9">
        <v>23</v>
      </c>
      <c r="O14" s="9">
        <v>23</v>
      </c>
      <c r="P14" s="9">
        <f>HMP_Belmarsh[[#This Row],[Hours booked]]-HMP_Belmarsh[[#This Row],[Hours Attended]]</f>
        <v>0</v>
      </c>
    </row>
    <row r="15" spans="1:16" ht="20.100000000000001" customHeight="1" x14ac:dyDescent="0.45">
      <c r="A15" s="9" t="s">
        <v>105</v>
      </c>
      <c r="B15" s="9" t="s">
        <v>28</v>
      </c>
      <c r="C15" s="9" t="s">
        <v>103</v>
      </c>
      <c r="D15" s="42" t="s">
        <v>106</v>
      </c>
      <c r="E15" s="10">
        <v>28539</v>
      </c>
      <c r="F15" s="9"/>
      <c r="G15" s="11" t="s">
        <v>66</v>
      </c>
      <c r="H15" s="9" t="s">
        <v>92</v>
      </c>
      <c r="I15" s="11" t="s">
        <v>61</v>
      </c>
      <c r="J15" s="11" t="s">
        <v>68</v>
      </c>
      <c r="K15" s="9">
        <v>6</v>
      </c>
      <c r="L15" s="9">
        <v>8</v>
      </c>
      <c r="M15" s="9">
        <f>HMP_Belmarsh[[#This Row],[Optimism at end (1(bad)-10(good))]]-HMP_Belmarsh[[#This Row],[Optimism at start (1(bad)-10(good))]]</f>
        <v>2</v>
      </c>
      <c r="N15" s="9">
        <v>35</v>
      </c>
      <c r="O15" s="9">
        <v>34</v>
      </c>
      <c r="P15" s="9">
        <f>HMP_Belmarsh[[#This Row],[Hours booked]]-HMP_Belmarsh[[#This Row],[Hours Attended]]</f>
        <v>1</v>
      </c>
    </row>
    <row r="16" spans="1:16" ht="20.100000000000001" customHeight="1" x14ac:dyDescent="0.45">
      <c r="A16" s="9" t="s">
        <v>107</v>
      </c>
      <c r="B16" s="9" t="s">
        <v>28</v>
      </c>
      <c r="C16" s="9" t="s">
        <v>108</v>
      </c>
      <c r="D16" s="42" t="s">
        <v>109</v>
      </c>
      <c r="E16" s="10">
        <v>29045</v>
      </c>
      <c r="F16" s="9"/>
      <c r="G16" s="11" t="s">
        <v>53</v>
      </c>
      <c r="H16" s="9" t="s">
        <v>110</v>
      </c>
      <c r="I16" s="9" t="s">
        <v>55</v>
      </c>
      <c r="J16" s="11" t="s">
        <v>68</v>
      </c>
      <c r="K16" s="9">
        <v>4</v>
      </c>
      <c r="L16" s="9">
        <v>5</v>
      </c>
      <c r="M16" s="9">
        <f>HMP_Belmarsh[[#This Row],[Optimism at end (1(bad)-10(good))]]-HMP_Belmarsh[[#This Row],[Optimism at start (1(bad)-10(good))]]</f>
        <v>1</v>
      </c>
      <c r="N16" s="9">
        <v>10</v>
      </c>
      <c r="O16" s="9">
        <v>8</v>
      </c>
      <c r="P16" s="9">
        <f>HMP_Belmarsh[[#This Row],[Hours booked]]-HMP_Belmarsh[[#This Row],[Hours Attended]]</f>
        <v>2</v>
      </c>
    </row>
    <row r="17" spans="1:16" ht="20.100000000000001" customHeight="1" x14ac:dyDescent="0.45">
      <c r="A17" s="9" t="s">
        <v>111</v>
      </c>
      <c r="B17" s="9" t="s">
        <v>28</v>
      </c>
      <c r="C17" s="9" t="s">
        <v>112</v>
      </c>
      <c r="D17" s="42" t="s">
        <v>113</v>
      </c>
      <c r="E17" s="10">
        <v>21669</v>
      </c>
      <c r="F17" s="9"/>
      <c r="G17" s="11" t="s">
        <v>53</v>
      </c>
      <c r="H17" s="9" t="s">
        <v>67</v>
      </c>
      <c r="I17" s="9" t="s">
        <v>55</v>
      </c>
      <c r="J17" s="11" t="s">
        <v>80</v>
      </c>
      <c r="K17" s="13">
        <v>5</v>
      </c>
      <c r="L17" s="13">
        <v>9</v>
      </c>
      <c r="M17" s="9">
        <f>HMP_Belmarsh[[#This Row],[Optimism at end (1(bad)-10(good))]]-HMP_Belmarsh[[#This Row],[Optimism at start (1(bad)-10(good))]]</f>
        <v>4</v>
      </c>
      <c r="N17" s="13">
        <v>13</v>
      </c>
      <c r="O17" s="13">
        <v>12</v>
      </c>
      <c r="P17" s="9">
        <f>HMP_Belmarsh[[#This Row],[Hours booked]]-HMP_Belmarsh[[#This Row],[Hours Attended]]</f>
        <v>1</v>
      </c>
    </row>
    <row r="18" spans="1:16" ht="20.100000000000001" customHeight="1" x14ac:dyDescent="0.45">
      <c r="A18" s="9" t="s">
        <v>114</v>
      </c>
      <c r="B18" s="9" t="s">
        <v>28</v>
      </c>
      <c r="C18" s="9" t="s">
        <v>115</v>
      </c>
      <c r="D18" s="42" t="s">
        <v>116</v>
      </c>
      <c r="E18" s="10">
        <v>36323</v>
      </c>
      <c r="F18" s="9"/>
      <c r="G18" s="11" t="s">
        <v>66</v>
      </c>
      <c r="H18" s="9" t="s">
        <v>67</v>
      </c>
      <c r="I18" s="9" t="s">
        <v>55</v>
      </c>
      <c r="J18" s="11" t="s">
        <v>68</v>
      </c>
      <c r="K18" s="9">
        <v>2</v>
      </c>
      <c r="L18" s="9">
        <v>2</v>
      </c>
      <c r="M18" s="9">
        <f>HMP_Belmarsh[[#This Row],[Optimism at end (1(bad)-10(good))]]-HMP_Belmarsh[[#This Row],[Optimism at start (1(bad)-10(good))]]</f>
        <v>0</v>
      </c>
      <c r="N18" s="9">
        <v>4</v>
      </c>
      <c r="O18" s="9">
        <v>3</v>
      </c>
      <c r="P18" s="9">
        <f>HMP_Belmarsh[[#This Row],[Hours booked]]-HMP_Belmarsh[[#This Row],[Hours Attended]]</f>
        <v>1</v>
      </c>
    </row>
    <row r="19" spans="1:16" ht="20.100000000000001" customHeight="1" x14ac:dyDescent="0.45">
      <c r="A19" s="9" t="s">
        <v>117</v>
      </c>
      <c r="B19" s="9" t="s">
        <v>28</v>
      </c>
      <c r="C19" s="9" t="s">
        <v>118</v>
      </c>
      <c r="D19" s="42" t="s">
        <v>119</v>
      </c>
      <c r="E19" s="10">
        <v>31764</v>
      </c>
      <c r="F19" s="9"/>
      <c r="G19" s="11" t="s">
        <v>66</v>
      </c>
      <c r="H19" s="9" t="s">
        <v>54</v>
      </c>
      <c r="I19" s="9" t="s">
        <v>72</v>
      </c>
      <c r="J19" s="11" t="s">
        <v>68</v>
      </c>
      <c r="K19" s="9">
        <v>4</v>
      </c>
      <c r="L19" s="9">
        <v>5</v>
      </c>
      <c r="M19" s="9">
        <f>HMP_Belmarsh[[#This Row],[Optimism at end (1(bad)-10(good))]]-HMP_Belmarsh[[#This Row],[Optimism at start (1(bad)-10(good))]]</f>
        <v>1</v>
      </c>
      <c r="N19" s="9">
        <v>9</v>
      </c>
      <c r="O19" s="9">
        <v>8</v>
      </c>
      <c r="P19" s="9">
        <f>HMP_Belmarsh[[#This Row],[Hours booked]]-HMP_Belmarsh[[#This Row],[Hours Attended]]</f>
        <v>1</v>
      </c>
    </row>
    <row r="20" spans="1:16" ht="20.100000000000001" customHeight="1" x14ac:dyDescent="0.45">
      <c r="A20" s="9" t="s">
        <v>63</v>
      </c>
      <c r="B20" s="9" t="s">
        <v>28</v>
      </c>
      <c r="C20" s="9" t="s">
        <v>120</v>
      </c>
      <c r="D20" s="42" t="s">
        <v>121</v>
      </c>
      <c r="E20" s="10">
        <v>24051</v>
      </c>
      <c r="F20" s="9"/>
      <c r="G20" s="11" t="s">
        <v>66</v>
      </c>
      <c r="H20" s="9" t="s">
        <v>79</v>
      </c>
      <c r="I20" s="9" t="s">
        <v>55</v>
      </c>
      <c r="J20" s="11" t="s">
        <v>80</v>
      </c>
      <c r="K20" s="9">
        <v>2</v>
      </c>
      <c r="L20" s="9">
        <v>7</v>
      </c>
      <c r="M20" s="9">
        <f>HMP_Belmarsh[[#This Row],[Optimism at end (1(bad)-10(good))]]-HMP_Belmarsh[[#This Row],[Optimism at start (1(bad)-10(good))]]</f>
        <v>5</v>
      </c>
      <c r="N20" s="9">
        <v>32</v>
      </c>
      <c r="O20" s="9">
        <v>31</v>
      </c>
      <c r="P20" s="9">
        <f>HMP_Belmarsh[[#This Row],[Hours booked]]-HMP_Belmarsh[[#This Row],[Hours Attended]]</f>
        <v>1</v>
      </c>
    </row>
    <row r="21" spans="1:16" ht="20.100000000000001" customHeight="1" x14ac:dyDescent="0.45">
      <c r="A21" s="9" t="s">
        <v>105</v>
      </c>
      <c r="B21" s="9" t="s">
        <v>28</v>
      </c>
      <c r="C21" s="9" t="s">
        <v>122</v>
      </c>
      <c r="D21" s="42" t="s">
        <v>52</v>
      </c>
      <c r="E21" s="10">
        <v>37258</v>
      </c>
      <c r="F21" s="9"/>
      <c r="G21" s="11" t="s">
        <v>66</v>
      </c>
      <c r="H21" s="9" t="s">
        <v>79</v>
      </c>
      <c r="I21" s="9" t="s">
        <v>55</v>
      </c>
      <c r="J21" s="11" t="s">
        <v>56</v>
      </c>
      <c r="K21" s="9">
        <v>4</v>
      </c>
      <c r="L21" s="9">
        <v>2</v>
      </c>
      <c r="M21" s="9">
        <f>HMP_Belmarsh[[#This Row],[Optimism at end (1(bad)-10(good))]]-HMP_Belmarsh[[#This Row],[Optimism at start (1(bad)-10(good))]]</f>
        <v>-2</v>
      </c>
      <c r="N21" s="9">
        <v>3</v>
      </c>
      <c r="O21" s="9">
        <v>2</v>
      </c>
      <c r="P21" s="9">
        <f>HMP_Belmarsh[[#This Row],[Hours booked]]-HMP_Belmarsh[[#This Row],[Hours Attended]]</f>
        <v>1</v>
      </c>
    </row>
    <row r="22" spans="1:16" ht="20.100000000000001" customHeight="1" x14ac:dyDescent="0.45">
      <c r="A22" s="9" t="s">
        <v>123</v>
      </c>
      <c r="B22" s="9" t="s">
        <v>28</v>
      </c>
      <c r="C22" s="9" t="s">
        <v>124</v>
      </c>
      <c r="D22" s="42" t="s">
        <v>59</v>
      </c>
      <c r="E22" s="10">
        <v>26563</v>
      </c>
      <c r="F22" s="9"/>
      <c r="G22" s="11" t="s">
        <v>66</v>
      </c>
      <c r="H22" s="9" t="s">
        <v>88</v>
      </c>
      <c r="I22" s="11" t="s">
        <v>61</v>
      </c>
      <c r="J22" s="11" t="s">
        <v>68</v>
      </c>
      <c r="K22" s="9">
        <v>3</v>
      </c>
      <c r="L22" s="9">
        <v>3</v>
      </c>
      <c r="M22" s="9">
        <f>HMP_Belmarsh[[#This Row],[Optimism at end (1(bad)-10(good))]]-HMP_Belmarsh[[#This Row],[Optimism at start (1(bad)-10(good))]]</f>
        <v>0</v>
      </c>
      <c r="N22" s="9">
        <v>23</v>
      </c>
      <c r="O22" s="9">
        <v>22</v>
      </c>
      <c r="P22" s="9">
        <f>HMP_Belmarsh[[#This Row],[Hours booked]]-HMP_Belmarsh[[#This Row],[Hours Attended]]</f>
        <v>1</v>
      </c>
    </row>
    <row r="23" spans="1:16" ht="20.100000000000001" customHeight="1" x14ac:dyDescent="0.45">
      <c r="A23" s="9" t="s">
        <v>125</v>
      </c>
      <c r="B23" s="9" t="s">
        <v>28</v>
      </c>
      <c r="C23" s="9" t="s">
        <v>126</v>
      </c>
      <c r="D23" s="42" t="s">
        <v>65</v>
      </c>
      <c r="E23" s="10">
        <v>39293</v>
      </c>
      <c r="F23" s="9"/>
      <c r="G23" s="11" t="s">
        <v>66</v>
      </c>
      <c r="H23" s="9" t="s">
        <v>92</v>
      </c>
      <c r="I23" s="9" t="s">
        <v>55</v>
      </c>
      <c r="J23" s="11" t="s">
        <v>68</v>
      </c>
      <c r="K23" s="9">
        <v>3</v>
      </c>
      <c r="L23" s="9">
        <v>4</v>
      </c>
      <c r="M23" s="9">
        <f>HMP_Belmarsh[[#This Row],[Optimism at end (1(bad)-10(good))]]-HMP_Belmarsh[[#This Row],[Optimism at start (1(bad)-10(good))]]</f>
        <v>1</v>
      </c>
      <c r="N23" s="9">
        <v>23</v>
      </c>
      <c r="O23" s="9">
        <v>23</v>
      </c>
      <c r="P23" s="9">
        <f>HMP_Belmarsh[[#This Row],[Hours booked]]-HMP_Belmarsh[[#This Row],[Hours Attended]]</f>
        <v>0</v>
      </c>
    </row>
    <row r="24" spans="1:16" ht="20.100000000000001" customHeight="1" x14ac:dyDescent="0.45">
      <c r="A24" s="9" t="s">
        <v>127</v>
      </c>
      <c r="B24" s="9" t="s">
        <v>28</v>
      </c>
      <c r="C24" s="9" t="s">
        <v>128</v>
      </c>
      <c r="D24" s="42" t="s">
        <v>71</v>
      </c>
      <c r="E24" s="10">
        <v>23486</v>
      </c>
      <c r="F24" s="9"/>
      <c r="G24" s="11" t="s">
        <v>66</v>
      </c>
      <c r="H24" s="9" t="s">
        <v>92</v>
      </c>
      <c r="I24" s="11" t="s">
        <v>61</v>
      </c>
      <c r="J24" s="11" t="s">
        <v>68</v>
      </c>
      <c r="K24" s="9">
        <v>6</v>
      </c>
      <c r="L24" s="9">
        <v>8</v>
      </c>
      <c r="M24" s="9">
        <f>HMP_Belmarsh[[#This Row],[Optimism at end (1(bad)-10(good))]]-HMP_Belmarsh[[#This Row],[Optimism at start (1(bad)-10(good))]]</f>
        <v>2</v>
      </c>
      <c r="N24" s="9">
        <v>35</v>
      </c>
      <c r="O24" s="9">
        <v>34</v>
      </c>
      <c r="P24" s="9">
        <f>HMP_Belmarsh[[#This Row],[Hours booked]]-HMP_Belmarsh[[#This Row],[Hours Attended]]</f>
        <v>1</v>
      </c>
    </row>
    <row r="25" spans="1:16" ht="20.100000000000001" customHeight="1" x14ac:dyDescent="0.45">
      <c r="A25" s="9" t="s">
        <v>129</v>
      </c>
      <c r="B25" s="9" t="s">
        <v>28</v>
      </c>
      <c r="C25" s="9" t="s">
        <v>130</v>
      </c>
      <c r="D25" s="42" t="s">
        <v>75</v>
      </c>
      <c r="E25" s="10">
        <v>30593</v>
      </c>
      <c r="F25" s="9"/>
      <c r="G25" s="11" t="s">
        <v>66</v>
      </c>
      <c r="H25" s="9" t="s">
        <v>67</v>
      </c>
      <c r="I25" s="9" t="s">
        <v>55</v>
      </c>
      <c r="J25" s="11" t="s">
        <v>68</v>
      </c>
      <c r="K25" s="9">
        <v>6</v>
      </c>
      <c r="L25" s="9">
        <v>7</v>
      </c>
      <c r="M25" s="9">
        <f>HMP_Belmarsh[[#This Row],[Optimism at end (1(bad)-10(good))]]-HMP_Belmarsh[[#This Row],[Optimism at start (1(bad)-10(good))]]</f>
        <v>1</v>
      </c>
      <c r="N25" s="9">
        <v>16</v>
      </c>
      <c r="O25" s="9">
        <v>15</v>
      </c>
      <c r="P25" s="9">
        <f>HMP_Belmarsh[[#This Row],[Hours booked]]-HMP_Belmarsh[[#This Row],[Hours Attended]]</f>
        <v>1</v>
      </c>
    </row>
    <row r="26" spans="1:16" ht="20.100000000000001" customHeight="1" x14ac:dyDescent="0.45">
      <c r="A26" s="9" t="s">
        <v>131</v>
      </c>
      <c r="B26" s="9" t="s">
        <v>28</v>
      </c>
      <c r="C26" s="9" t="s">
        <v>132</v>
      </c>
      <c r="D26" s="42" t="s">
        <v>78</v>
      </c>
      <c r="E26" s="10">
        <v>33280</v>
      </c>
      <c r="F26" s="9"/>
      <c r="G26" s="11" t="s">
        <v>66</v>
      </c>
      <c r="H26" s="9" t="s">
        <v>60</v>
      </c>
      <c r="I26" s="9" t="s">
        <v>55</v>
      </c>
      <c r="J26" s="11" t="s">
        <v>62</v>
      </c>
      <c r="K26" s="9">
        <v>2</v>
      </c>
      <c r="L26" s="9">
        <v>2</v>
      </c>
      <c r="M26" s="9">
        <f>HMP_Belmarsh[[#This Row],[Optimism at end (1(bad)-10(good))]]-HMP_Belmarsh[[#This Row],[Optimism at start (1(bad)-10(good))]]</f>
        <v>0</v>
      </c>
      <c r="N26" s="9">
        <v>15</v>
      </c>
      <c r="O26" s="9">
        <v>14</v>
      </c>
      <c r="P26" s="9">
        <f>HMP_Belmarsh[[#This Row],[Hours booked]]-HMP_Belmarsh[[#This Row],[Hours Attended]]</f>
        <v>1</v>
      </c>
    </row>
    <row r="27" spans="1:16" ht="20.100000000000001" customHeight="1" x14ac:dyDescent="0.45">
      <c r="A27" s="9" t="s">
        <v>133</v>
      </c>
      <c r="B27" s="9" t="s">
        <v>28</v>
      </c>
      <c r="C27" s="9" t="s">
        <v>134</v>
      </c>
      <c r="D27" s="42" t="s">
        <v>83</v>
      </c>
      <c r="E27" s="10">
        <v>27828</v>
      </c>
      <c r="F27" s="9"/>
      <c r="G27" s="11" t="s">
        <v>66</v>
      </c>
      <c r="H27" s="9" t="s">
        <v>88</v>
      </c>
      <c r="I27" s="9" t="s">
        <v>72</v>
      </c>
      <c r="J27" s="11" t="s">
        <v>68</v>
      </c>
      <c r="K27" s="9">
        <v>9</v>
      </c>
      <c r="L27" s="9">
        <v>8</v>
      </c>
      <c r="M27" s="9">
        <f>HMP_Belmarsh[[#This Row],[Optimism at end (1(bad)-10(good))]]-HMP_Belmarsh[[#This Row],[Optimism at start (1(bad)-10(good))]]</f>
        <v>-1</v>
      </c>
      <c r="N27" s="9">
        <v>22</v>
      </c>
      <c r="O27" s="9">
        <v>22</v>
      </c>
      <c r="P27" s="9">
        <f>HMP_Belmarsh[[#This Row],[Hours booked]]-HMP_Belmarsh[[#This Row],[Hours Attended]]</f>
        <v>0</v>
      </c>
    </row>
    <row r="28" spans="1:16" ht="20.100000000000001" customHeight="1" x14ac:dyDescent="0.45">
      <c r="A28" s="9" t="s">
        <v>135</v>
      </c>
      <c r="B28" s="9" t="s">
        <v>28</v>
      </c>
      <c r="C28" s="9" t="s">
        <v>136</v>
      </c>
      <c r="D28" s="42" t="s">
        <v>87</v>
      </c>
      <c r="E28" s="10">
        <v>36701</v>
      </c>
      <c r="F28" s="9"/>
      <c r="G28" s="11" t="s">
        <v>66</v>
      </c>
      <c r="H28" s="9" t="s">
        <v>84</v>
      </c>
      <c r="I28" s="9" t="s">
        <v>55</v>
      </c>
      <c r="J28" s="11" t="s">
        <v>80</v>
      </c>
      <c r="K28" s="9">
        <v>7</v>
      </c>
      <c r="L28" s="9">
        <v>9</v>
      </c>
      <c r="M28" s="9">
        <f>HMP_Belmarsh[[#This Row],[Optimism at end (1(bad)-10(good))]]-HMP_Belmarsh[[#This Row],[Optimism at start (1(bad)-10(good))]]</f>
        <v>2</v>
      </c>
      <c r="N28" s="9">
        <v>15</v>
      </c>
      <c r="O28" s="9">
        <v>14</v>
      </c>
      <c r="P28" s="9">
        <f>HMP_Belmarsh[[#This Row],[Hours booked]]-HMP_Belmarsh[[#This Row],[Hours Attended]]</f>
        <v>1</v>
      </c>
    </row>
    <row r="29" spans="1:16" ht="20.100000000000001" customHeight="1" x14ac:dyDescent="0.45">
      <c r="A29" s="9" t="s">
        <v>137</v>
      </c>
      <c r="B29" s="9" t="s">
        <v>28</v>
      </c>
      <c r="C29" s="9" t="s">
        <v>138</v>
      </c>
      <c r="D29" s="42" t="s">
        <v>91</v>
      </c>
      <c r="E29" s="10">
        <v>22673</v>
      </c>
      <c r="F29" s="9"/>
      <c r="G29" s="11" t="s">
        <v>66</v>
      </c>
      <c r="H29" s="9" t="s">
        <v>60</v>
      </c>
      <c r="I29" s="11" t="s">
        <v>61</v>
      </c>
      <c r="J29" s="11" t="s">
        <v>80</v>
      </c>
      <c r="K29" s="9">
        <v>2</v>
      </c>
      <c r="L29" s="9">
        <v>3</v>
      </c>
      <c r="M29" s="9">
        <f>HMP_Belmarsh[[#This Row],[Optimism at end (1(bad)-10(good))]]-HMP_Belmarsh[[#This Row],[Optimism at start (1(bad)-10(good))]]</f>
        <v>1</v>
      </c>
      <c r="N29" s="9">
        <v>11</v>
      </c>
      <c r="O29" s="9">
        <v>9</v>
      </c>
      <c r="P29" s="9">
        <f>HMP_Belmarsh[[#This Row],[Hours booked]]-HMP_Belmarsh[[#This Row],[Hours Attended]]</f>
        <v>2</v>
      </c>
    </row>
    <row r="30" spans="1:16" ht="20.100000000000001" customHeight="1" x14ac:dyDescent="0.45">
      <c r="A30" s="9" t="s">
        <v>139</v>
      </c>
      <c r="B30" s="9" t="s">
        <v>28</v>
      </c>
      <c r="C30" s="9" t="s">
        <v>140</v>
      </c>
      <c r="D30" s="42" t="s">
        <v>95</v>
      </c>
      <c r="E30" s="10">
        <v>26891</v>
      </c>
      <c r="F30" s="9"/>
      <c r="G30" s="11" t="s">
        <v>66</v>
      </c>
      <c r="H30" s="9" t="s">
        <v>79</v>
      </c>
      <c r="I30" s="9" t="s">
        <v>55</v>
      </c>
      <c r="J30" s="11" t="s">
        <v>68</v>
      </c>
      <c r="K30" s="9">
        <v>5</v>
      </c>
      <c r="L30" s="9">
        <v>9</v>
      </c>
      <c r="M30" s="9">
        <f>HMP_Belmarsh[[#This Row],[Optimism at end (1(bad)-10(good))]]-HMP_Belmarsh[[#This Row],[Optimism at start (1(bad)-10(good))]]</f>
        <v>4</v>
      </c>
      <c r="N30" s="9">
        <v>13</v>
      </c>
      <c r="O30" s="9">
        <v>12</v>
      </c>
      <c r="P30" s="9">
        <f>HMP_Belmarsh[[#This Row],[Hours booked]]-HMP_Belmarsh[[#This Row],[Hours Attended]]</f>
        <v>1</v>
      </c>
    </row>
    <row r="31" spans="1:16" ht="20.100000000000001" customHeight="1" x14ac:dyDescent="0.45">
      <c r="A31" s="9" t="s">
        <v>141</v>
      </c>
      <c r="B31" s="9" t="s">
        <v>28</v>
      </c>
      <c r="C31" s="9" t="s">
        <v>142</v>
      </c>
      <c r="D31" s="42" t="s">
        <v>98</v>
      </c>
      <c r="E31" s="10">
        <v>23889</v>
      </c>
      <c r="F31" s="9"/>
      <c r="G31" s="11" t="s">
        <v>66</v>
      </c>
      <c r="H31" s="9" t="s">
        <v>54</v>
      </c>
      <c r="I31" s="9" t="s">
        <v>72</v>
      </c>
      <c r="J31" s="11" t="s">
        <v>68</v>
      </c>
      <c r="K31" s="9">
        <v>4</v>
      </c>
      <c r="L31" s="9">
        <v>5</v>
      </c>
      <c r="M31" s="9">
        <f>HMP_Belmarsh[[#This Row],[Optimism at end (1(bad)-10(good))]]-HMP_Belmarsh[[#This Row],[Optimism at start (1(bad)-10(good))]]</f>
        <v>1</v>
      </c>
      <c r="N31" s="9">
        <v>9</v>
      </c>
      <c r="O31" s="9">
        <v>8</v>
      </c>
      <c r="P31" s="9">
        <f>HMP_Belmarsh[[#This Row],[Hours booked]]-HMP_Belmarsh[[#This Row],[Hours Attended]]</f>
        <v>1</v>
      </c>
    </row>
    <row r="32" spans="1:16" ht="20.100000000000001" customHeight="1" x14ac:dyDescent="0.45">
      <c r="A32" s="9" t="s">
        <v>143</v>
      </c>
      <c r="B32" s="9" t="s">
        <v>28</v>
      </c>
      <c r="C32" s="9" t="s">
        <v>144</v>
      </c>
      <c r="D32" s="42" t="s">
        <v>101</v>
      </c>
      <c r="E32" s="10">
        <v>26586</v>
      </c>
      <c r="F32" s="9"/>
      <c r="G32" s="11" t="s">
        <v>66</v>
      </c>
      <c r="H32" s="9" t="s">
        <v>79</v>
      </c>
      <c r="I32" s="9" t="s">
        <v>55</v>
      </c>
      <c r="J32" s="11" t="s">
        <v>80</v>
      </c>
      <c r="K32" s="9">
        <v>2</v>
      </c>
      <c r="L32" s="9">
        <v>7</v>
      </c>
      <c r="M32" s="9">
        <f>HMP_Belmarsh[[#This Row],[Optimism at end (1(bad)-10(good))]]-HMP_Belmarsh[[#This Row],[Optimism at start (1(bad)-10(good))]]</f>
        <v>5</v>
      </c>
      <c r="N32" s="9">
        <v>32</v>
      </c>
      <c r="O32" s="9">
        <v>31</v>
      </c>
      <c r="P32" s="9">
        <f>HMP_Belmarsh[[#This Row],[Hours booked]]-HMP_Belmarsh[[#This Row],[Hours Attended]]</f>
        <v>1</v>
      </c>
    </row>
    <row r="33" spans="1:16" ht="20.100000000000001" customHeight="1" x14ac:dyDescent="0.45">
      <c r="A33" s="9" t="s">
        <v>145</v>
      </c>
      <c r="B33" s="9" t="s">
        <v>28</v>
      </c>
      <c r="C33" s="9" t="s">
        <v>146</v>
      </c>
      <c r="D33" s="42" t="s">
        <v>104</v>
      </c>
      <c r="E33" s="10">
        <v>32510</v>
      </c>
      <c r="F33" s="9"/>
      <c r="G33" s="11" t="s">
        <v>66</v>
      </c>
      <c r="H33" s="9" t="s">
        <v>79</v>
      </c>
      <c r="I33" s="9" t="s">
        <v>55</v>
      </c>
      <c r="J33" s="11" t="s">
        <v>56</v>
      </c>
      <c r="K33" s="9">
        <v>4</v>
      </c>
      <c r="L33" s="9">
        <v>2</v>
      </c>
      <c r="M33" s="9">
        <f>HMP_Belmarsh[[#This Row],[Optimism at end (1(bad)-10(good))]]-HMP_Belmarsh[[#This Row],[Optimism at start (1(bad)-10(good))]]</f>
        <v>-2</v>
      </c>
      <c r="N33" s="9">
        <v>3</v>
      </c>
      <c r="O33" s="9">
        <v>2</v>
      </c>
      <c r="P33" s="9">
        <f>HMP_Belmarsh[[#This Row],[Hours booked]]-HMP_Belmarsh[[#This Row],[Hours Attended]]</f>
        <v>1</v>
      </c>
    </row>
    <row r="34" spans="1:16" ht="20.100000000000001" customHeight="1" x14ac:dyDescent="0.45">
      <c r="A34" s="9" t="s">
        <v>147</v>
      </c>
      <c r="B34" s="9" t="s">
        <v>28</v>
      </c>
      <c r="C34" s="9" t="s">
        <v>148</v>
      </c>
      <c r="D34" s="42" t="s">
        <v>106</v>
      </c>
      <c r="E34" s="10">
        <v>34911</v>
      </c>
      <c r="F34" s="9"/>
      <c r="G34" s="11" t="s">
        <v>66</v>
      </c>
      <c r="H34" s="9" t="s">
        <v>88</v>
      </c>
      <c r="I34" s="11" t="s">
        <v>61</v>
      </c>
      <c r="J34" s="11" t="s">
        <v>68</v>
      </c>
      <c r="K34" s="9">
        <v>3</v>
      </c>
      <c r="L34" s="9">
        <v>3</v>
      </c>
      <c r="M34" s="9">
        <f>HMP_Belmarsh[[#This Row],[Optimism at end (1(bad)-10(good))]]-HMP_Belmarsh[[#This Row],[Optimism at start (1(bad)-10(good))]]</f>
        <v>0</v>
      </c>
      <c r="N34" s="9">
        <v>23</v>
      </c>
      <c r="O34" s="9">
        <v>22</v>
      </c>
      <c r="P34" s="9">
        <f>HMP_Belmarsh[[#This Row],[Hours booked]]-HMP_Belmarsh[[#This Row],[Hours Attended]]</f>
        <v>1</v>
      </c>
    </row>
    <row r="35" spans="1:16" ht="20.100000000000001" customHeight="1" x14ac:dyDescent="0.45">
      <c r="A35" s="9" t="s">
        <v>149</v>
      </c>
      <c r="B35" s="9" t="s">
        <v>28</v>
      </c>
      <c r="C35" s="9" t="s">
        <v>150</v>
      </c>
      <c r="D35" s="42" t="s">
        <v>109</v>
      </c>
      <c r="E35" s="10">
        <v>36956</v>
      </c>
      <c r="F35" s="9"/>
      <c r="G35" s="11" t="s">
        <v>66</v>
      </c>
      <c r="H35" s="9" t="s">
        <v>92</v>
      </c>
      <c r="I35" s="9" t="s">
        <v>55</v>
      </c>
      <c r="J35" s="11" t="s">
        <v>68</v>
      </c>
      <c r="K35" s="9">
        <v>3</v>
      </c>
      <c r="L35" s="9">
        <v>4</v>
      </c>
      <c r="M35" s="9">
        <f>HMP_Belmarsh[[#This Row],[Optimism at end (1(bad)-10(good))]]-HMP_Belmarsh[[#This Row],[Optimism at start (1(bad)-10(good))]]</f>
        <v>1</v>
      </c>
      <c r="N35" s="9">
        <v>23</v>
      </c>
      <c r="O35" s="9">
        <v>23</v>
      </c>
      <c r="P35" s="9">
        <f>HMP_Belmarsh[[#This Row],[Hours booked]]-HMP_Belmarsh[[#This Row],[Hours Attended]]</f>
        <v>0</v>
      </c>
    </row>
    <row r="36" spans="1:16" ht="20.100000000000001" customHeight="1" x14ac:dyDescent="0.45">
      <c r="A36" s="9" t="s">
        <v>151</v>
      </c>
      <c r="B36" s="9" t="s">
        <v>28</v>
      </c>
      <c r="C36" s="9" t="s">
        <v>152</v>
      </c>
      <c r="D36" s="42" t="s">
        <v>113</v>
      </c>
      <c r="E36" s="10">
        <v>29543</v>
      </c>
      <c r="F36" s="9"/>
      <c r="G36" s="11" t="s">
        <v>66</v>
      </c>
      <c r="H36" s="9" t="s">
        <v>92</v>
      </c>
      <c r="I36" s="11" t="s">
        <v>61</v>
      </c>
      <c r="J36" s="11" t="s">
        <v>68</v>
      </c>
      <c r="K36" s="9">
        <v>6</v>
      </c>
      <c r="L36" s="9">
        <v>8</v>
      </c>
      <c r="M36" s="9">
        <f>HMP_Belmarsh[[#This Row],[Optimism at end (1(bad)-10(good))]]-HMP_Belmarsh[[#This Row],[Optimism at start (1(bad)-10(good))]]</f>
        <v>2</v>
      </c>
      <c r="N36" s="9">
        <v>35</v>
      </c>
      <c r="O36" s="9">
        <v>34</v>
      </c>
      <c r="P36" s="9">
        <f>HMP_Belmarsh[[#This Row],[Hours booked]]-HMP_Belmarsh[[#This Row],[Hours Attended]]</f>
        <v>1</v>
      </c>
    </row>
    <row r="37" spans="1:16" ht="20.100000000000001" customHeight="1" x14ac:dyDescent="0.45">
      <c r="A37" s="9" t="s">
        <v>153</v>
      </c>
      <c r="B37" s="9" t="s">
        <v>28</v>
      </c>
      <c r="C37" s="9" t="s">
        <v>154</v>
      </c>
      <c r="D37" s="42" t="s">
        <v>116</v>
      </c>
      <c r="E37" s="10">
        <v>24953</v>
      </c>
      <c r="F37" s="9"/>
      <c r="G37" s="11" t="s">
        <v>66</v>
      </c>
      <c r="H37" s="9" t="s">
        <v>67</v>
      </c>
      <c r="I37" s="9" t="s">
        <v>55</v>
      </c>
      <c r="J37" s="11" t="s">
        <v>68</v>
      </c>
      <c r="K37" s="9">
        <v>6</v>
      </c>
      <c r="L37" s="9">
        <v>7</v>
      </c>
      <c r="M37" s="9">
        <f>HMP_Belmarsh[[#This Row],[Optimism at end (1(bad)-10(good))]]-HMP_Belmarsh[[#This Row],[Optimism at start (1(bad)-10(good))]]</f>
        <v>1</v>
      </c>
      <c r="N37" s="9">
        <v>16</v>
      </c>
      <c r="O37" s="9">
        <v>15</v>
      </c>
      <c r="P37" s="9">
        <f>HMP_Belmarsh[[#This Row],[Hours booked]]-HMP_Belmarsh[[#This Row],[Hours Attended]]</f>
        <v>1</v>
      </c>
    </row>
    <row r="38" spans="1:16" ht="20.100000000000001" customHeight="1" x14ac:dyDescent="0.45">
      <c r="A38" s="9" t="s">
        <v>155</v>
      </c>
      <c r="B38" s="9" t="s">
        <v>28</v>
      </c>
      <c r="C38" s="9" t="s">
        <v>156</v>
      </c>
      <c r="D38" s="42" t="s">
        <v>119</v>
      </c>
      <c r="E38" s="10">
        <v>33126</v>
      </c>
      <c r="F38" s="9"/>
      <c r="G38" s="11" t="s">
        <v>66</v>
      </c>
      <c r="H38" s="9" t="s">
        <v>60</v>
      </c>
      <c r="I38" s="9" t="s">
        <v>55</v>
      </c>
      <c r="J38" s="11" t="s">
        <v>62</v>
      </c>
      <c r="K38" s="9">
        <v>2</v>
      </c>
      <c r="L38" s="9">
        <v>2</v>
      </c>
      <c r="M38" s="9">
        <f>HMP_Belmarsh[[#This Row],[Optimism at end (1(bad)-10(good))]]-HMP_Belmarsh[[#This Row],[Optimism at start (1(bad)-10(good))]]</f>
        <v>0</v>
      </c>
      <c r="N38" s="9">
        <v>15</v>
      </c>
      <c r="O38" s="9">
        <v>14</v>
      </c>
      <c r="P38" s="9">
        <f>HMP_Belmarsh[[#This Row],[Hours booked]]-HMP_Belmarsh[[#This Row],[Hours Attended]]</f>
        <v>1</v>
      </c>
    </row>
    <row r="39" spans="1:16" ht="20.100000000000001" customHeight="1" x14ac:dyDescent="0.45">
      <c r="A39" s="9" t="s">
        <v>157</v>
      </c>
      <c r="B39" s="9" t="s">
        <v>28</v>
      </c>
      <c r="C39" s="9" t="s">
        <v>158</v>
      </c>
      <c r="D39" s="42" t="s">
        <v>121</v>
      </c>
      <c r="E39" s="10">
        <v>35468</v>
      </c>
      <c r="F39" s="9"/>
      <c r="G39" s="11" t="s">
        <v>66</v>
      </c>
      <c r="H39" s="9" t="s">
        <v>88</v>
      </c>
      <c r="I39" s="9" t="s">
        <v>72</v>
      </c>
      <c r="J39" s="11" t="s">
        <v>68</v>
      </c>
      <c r="K39" s="9">
        <v>9</v>
      </c>
      <c r="L39" s="9">
        <v>8</v>
      </c>
      <c r="M39" s="9">
        <f>HMP_Belmarsh[[#This Row],[Optimism at end (1(bad)-10(good))]]-HMP_Belmarsh[[#This Row],[Optimism at start (1(bad)-10(good))]]</f>
        <v>-1</v>
      </c>
      <c r="N39" s="9">
        <v>22</v>
      </c>
      <c r="O39" s="9">
        <v>22</v>
      </c>
      <c r="P39" s="9">
        <f>HMP_Belmarsh[[#This Row],[Hours booked]]-HMP_Belmarsh[[#This Row],[Hours Attended]]</f>
        <v>0</v>
      </c>
    </row>
    <row r="40" spans="1:16" ht="20.100000000000001" customHeight="1" x14ac:dyDescent="0.45">
      <c r="A40" s="9" t="s">
        <v>159</v>
      </c>
      <c r="B40" s="9" t="s">
        <v>28</v>
      </c>
      <c r="C40" s="9" t="s">
        <v>160</v>
      </c>
      <c r="D40" s="42" t="s">
        <v>101</v>
      </c>
      <c r="E40" s="10">
        <v>22635</v>
      </c>
      <c r="F40" s="9"/>
      <c r="G40" s="11" t="s">
        <v>66</v>
      </c>
      <c r="H40" s="9" t="s">
        <v>84</v>
      </c>
      <c r="I40" s="9" t="s">
        <v>55</v>
      </c>
      <c r="J40" s="11" t="s">
        <v>80</v>
      </c>
      <c r="K40" s="9">
        <v>7</v>
      </c>
      <c r="L40" s="9">
        <v>9</v>
      </c>
      <c r="M40" s="9">
        <f>HMP_Belmarsh[[#This Row],[Optimism at end (1(bad)-10(good))]]-HMP_Belmarsh[[#This Row],[Optimism at start (1(bad)-10(good))]]</f>
        <v>2</v>
      </c>
      <c r="N40" s="9">
        <v>15</v>
      </c>
      <c r="O40" s="9">
        <v>14</v>
      </c>
      <c r="P40" s="9">
        <f>HMP_Belmarsh[[#This Row],[Hours booked]]-HMP_Belmarsh[[#This Row],[Hours Attended]]</f>
        <v>1</v>
      </c>
    </row>
    <row r="41" spans="1:16" ht="20.100000000000001" customHeight="1" x14ac:dyDescent="0.45">
      <c r="A41" s="9" t="s">
        <v>161</v>
      </c>
      <c r="B41" s="9" t="s">
        <v>28</v>
      </c>
      <c r="C41" s="9" t="s">
        <v>162</v>
      </c>
      <c r="D41" s="42" t="s">
        <v>104</v>
      </c>
      <c r="E41" s="10">
        <v>31566</v>
      </c>
      <c r="F41" s="9"/>
      <c r="G41" s="11" t="s">
        <v>66</v>
      </c>
      <c r="H41" s="9" t="s">
        <v>60</v>
      </c>
      <c r="I41" s="11" t="s">
        <v>61</v>
      </c>
      <c r="J41" s="11" t="s">
        <v>80</v>
      </c>
      <c r="K41" s="9">
        <v>2</v>
      </c>
      <c r="L41" s="9">
        <v>3</v>
      </c>
      <c r="M41" s="9">
        <f>HMP_Belmarsh[[#This Row],[Optimism at end (1(bad)-10(good))]]-HMP_Belmarsh[[#This Row],[Optimism at start (1(bad)-10(good))]]</f>
        <v>1</v>
      </c>
      <c r="N41" s="9">
        <v>11</v>
      </c>
      <c r="O41" s="9">
        <v>9</v>
      </c>
      <c r="P41" s="9">
        <f>HMP_Belmarsh[[#This Row],[Hours booked]]-HMP_Belmarsh[[#This Row],[Hours Attended]]</f>
        <v>2</v>
      </c>
    </row>
    <row r="42" spans="1:16" ht="20.100000000000001" customHeight="1" x14ac:dyDescent="0.45">
      <c r="A42" s="9" t="s">
        <v>163</v>
      </c>
      <c r="B42" s="9" t="s">
        <v>28</v>
      </c>
      <c r="C42" s="9" t="s">
        <v>164</v>
      </c>
      <c r="D42" s="42" t="s">
        <v>106</v>
      </c>
      <c r="E42" s="10">
        <v>24706</v>
      </c>
      <c r="F42" s="9"/>
      <c r="G42" s="11" t="s">
        <v>66</v>
      </c>
      <c r="H42" s="9" t="s">
        <v>79</v>
      </c>
      <c r="I42" s="9" t="s">
        <v>55</v>
      </c>
      <c r="J42" s="11" t="s">
        <v>68</v>
      </c>
      <c r="K42" s="9">
        <v>5</v>
      </c>
      <c r="L42" s="9">
        <v>9</v>
      </c>
      <c r="M42" s="9">
        <f>HMP_Belmarsh[[#This Row],[Optimism at end (1(bad)-10(good))]]-HMP_Belmarsh[[#This Row],[Optimism at start (1(bad)-10(good))]]</f>
        <v>4</v>
      </c>
      <c r="N42" s="9">
        <v>13</v>
      </c>
      <c r="O42" s="9">
        <v>12</v>
      </c>
      <c r="P42" s="9">
        <f>HMP_Belmarsh[[#This Row],[Hours booked]]-HMP_Belmarsh[[#This Row],[Hours Attended]]</f>
        <v>1</v>
      </c>
    </row>
    <row r="43" spans="1:16" ht="20.100000000000001" customHeight="1" x14ac:dyDescent="0.45">
      <c r="A43" s="9" t="s">
        <v>165</v>
      </c>
      <c r="B43" s="9" t="s">
        <v>28</v>
      </c>
      <c r="C43" s="9" t="s">
        <v>166</v>
      </c>
      <c r="D43" s="42" t="s">
        <v>104</v>
      </c>
      <c r="E43" s="10">
        <v>37632</v>
      </c>
      <c r="F43" s="9"/>
      <c r="G43" s="11" t="s">
        <v>66</v>
      </c>
      <c r="H43" s="9" t="s">
        <v>79</v>
      </c>
      <c r="I43" s="9" t="s">
        <v>72</v>
      </c>
      <c r="J43" s="11" t="s">
        <v>80</v>
      </c>
      <c r="K43" s="9">
        <v>2</v>
      </c>
      <c r="L43" s="9">
        <v>6</v>
      </c>
      <c r="M43" s="9">
        <f>HMP_Belmarsh[[#This Row],[Optimism at end (1(bad)-10(good))]]-HMP_Belmarsh[[#This Row],[Optimism at start (1(bad)-10(good))]]</f>
        <v>4</v>
      </c>
      <c r="N43" s="9">
        <v>11</v>
      </c>
      <c r="O43" s="9">
        <v>10</v>
      </c>
      <c r="P43" s="9">
        <f>HMP_Belmarsh[[#This Row],[Hours booked]]-HMP_Belmarsh[[#This Row],[Hours Attended]]</f>
        <v>1</v>
      </c>
    </row>
    <row r="44" spans="1:16" ht="20.100000000000001" customHeight="1" x14ac:dyDescent="0.45">
      <c r="A44" s="9" t="s">
        <v>167</v>
      </c>
      <c r="B44" s="9" t="s">
        <v>28</v>
      </c>
      <c r="C44" s="9" t="s">
        <v>168</v>
      </c>
      <c r="D44" s="42" t="s">
        <v>106</v>
      </c>
      <c r="E44" s="10">
        <v>29137</v>
      </c>
      <c r="F44" s="9"/>
      <c r="G44" s="11" t="s">
        <v>66</v>
      </c>
      <c r="H44" s="9" t="s">
        <v>67</v>
      </c>
      <c r="I44" s="9" t="s">
        <v>55</v>
      </c>
      <c r="J44" s="11" t="s">
        <v>62</v>
      </c>
      <c r="K44" s="9">
        <v>3</v>
      </c>
      <c r="L44" s="9">
        <v>3</v>
      </c>
      <c r="M44" s="9">
        <f>HMP_Belmarsh[[#This Row],[Optimism at end (1(bad)-10(good))]]-HMP_Belmarsh[[#This Row],[Optimism at start (1(bad)-10(good))]]</f>
        <v>0</v>
      </c>
      <c r="N44" s="9">
        <v>6</v>
      </c>
      <c r="O44" s="9">
        <v>6</v>
      </c>
      <c r="P44" s="9">
        <f>HMP_Belmarsh[[#This Row],[Hours booked]]-HMP_Belmarsh[[#This Row],[Hours Attended]]</f>
        <v>0</v>
      </c>
    </row>
    <row r="45" spans="1:16" ht="20.100000000000001" customHeight="1" x14ac:dyDescent="0.45">
      <c r="M45" s="2"/>
      <c r="N45" s="2"/>
      <c r="O45" s="2"/>
      <c r="P45" s="2"/>
    </row>
    <row r="46" spans="1:16" ht="20.100000000000001" customHeight="1" x14ac:dyDescent="0.45">
      <c r="M46" s="2"/>
      <c r="N46" s="2"/>
      <c r="O46" s="2"/>
      <c r="P46" s="2"/>
    </row>
    <row r="47" spans="1:16" ht="20.100000000000001" customHeight="1" x14ac:dyDescent="0.45">
      <c r="M47" s="2"/>
      <c r="N47" s="2"/>
      <c r="O47" s="2"/>
      <c r="P47" s="2"/>
    </row>
    <row r="48" spans="1:16" ht="20.100000000000001" customHeight="1" x14ac:dyDescent="0.45">
      <c r="M48" s="2"/>
      <c r="N48" s="2"/>
      <c r="O48" s="2"/>
      <c r="P48" s="2"/>
    </row>
    <row r="49" spans="11:16" ht="20.100000000000001" customHeight="1" x14ac:dyDescent="0.45">
      <c r="M49" s="2"/>
      <c r="N49" s="2"/>
      <c r="O49" s="2"/>
      <c r="P49" s="2"/>
    </row>
    <row r="50" spans="11:16" ht="20.100000000000001" customHeight="1" x14ac:dyDescent="0.45">
      <c r="M50" s="2"/>
      <c r="N50" s="2"/>
      <c r="O50" s="2"/>
      <c r="P50" s="2"/>
    </row>
    <row r="51" spans="11:16" ht="20.100000000000001" customHeight="1" x14ac:dyDescent="0.45">
      <c r="M51" s="2"/>
      <c r="N51" s="2"/>
      <c r="O51" s="2"/>
      <c r="P51" s="2"/>
    </row>
    <row r="52" spans="11:16" ht="20.100000000000001" customHeight="1" x14ac:dyDescent="0.45">
      <c r="M52" s="2"/>
      <c r="N52" s="2"/>
      <c r="O52" s="2"/>
      <c r="P52" s="2"/>
    </row>
    <row r="53" spans="11:16" ht="20.100000000000001" customHeight="1" x14ac:dyDescent="0.45">
      <c r="M53" s="2"/>
      <c r="N53" s="2"/>
      <c r="O53" s="2"/>
      <c r="P53" s="2"/>
    </row>
    <row r="54" spans="11:16" ht="20.100000000000001" customHeight="1" x14ac:dyDescent="0.45">
      <c r="M54" s="2"/>
      <c r="N54" s="2"/>
      <c r="O54" s="2"/>
      <c r="P54" s="2"/>
    </row>
    <row r="55" spans="11:16" ht="20.100000000000001" customHeight="1" x14ac:dyDescent="0.45">
      <c r="M55" s="2"/>
      <c r="N55" s="2"/>
      <c r="O55" s="2"/>
      <c r="P55" s="2"/>
    </row>
    <row r="56" spans="11:16" ht="20.100000000000001" customHeight="1" x14ac:dyDescent="0.45">
      <c r="M56" s="2"/>
      <c r="N56" s="2"/>
      <c r="O56" s="2"/>
      <c r="P56" s="2"/>
    </row>
    <row r="57" spans="11:16" ht="20.100000000000001" customHeight="1" x14ac:dyDescent="0.45">
      <c r="K57" s="1"/>
      <c r="M57" s="2"/>
      <c r="N57" s="2"/>
      <c r="O57" s="2"/>
      <c r="P57" s="2"/>
    </row>
    <row r="58" spans="11:16" ht="20.100000000000001" customHeight="1" x14ac:dyDescent="0.45">
      <c r="M58" s="2"/>
      <c r="N58" s="2"/>
      <c r="O58" s="2"/>
      <c r="P58" s="2"/>
    </row>
    <row r="59" spans="11:16" ht="20.100000000000001" customHeight="1" x14ac:dyDescent="0.45">
      <c r="M59" s="2"/>
      <c r="N59" s="2"/>
      <c r="O59" s="2"/>
      <c r="P59" s="2"/>
    </row>
    <row r="60" spans="11:16" ht="20.100000000000001" customHeight="1" x14ac:dyDescent="0.45">
      <c r="K60" s="1"/>
      <c r="M60" s="2"/>
      <c r="N60" s="2"/>
      <c r="O60" s="2"/>
      <c r="P60" s="2"/>
    </row>
    <row r="61" spans="11:16" ht="20.100000000000001" customHeight="1" x14ac:dyDescent="0.45">
      <c r="M61" s="2"/>
      <c r="N61" s="2"/>
      <c r="O61" s="2"/>
      <c r="P61" s="2"/>
    </row>
    <row r="62" spans="11:16" ht="20.100000000000001" customHeight="1" x14ac:dyDescent="0.45">
      <c r="M62" s="2"/>
      <c r="N62" s="2"/>
      <c r="O62" s="2"/>
      <c r="P62" s="2"/>
    </row>
    <row r="63" spans="11:16" ht="20.100000000000001" customHeight="1" x14ac:dyDescent="0.45">
      <c r="M63" s="2"/>
      <c r="N63" s="2"/>
      <c r="O63" s="2"/>
      <c r="P63" s="2"/>
    </row>
    <row r="64" spans="11:16" ht="20.100000000000001" customHeight="1" x14ac:dyDescent="0.45">
      <c r="M64" s="2"/>
      <c r="N64" s="2"/>
      <c r="O64" s="2"/>
      <c r="P64" s="2"/>
    </row>
    <row r="65" spans="11:16" ht="20.100000000000001" customHeight="1" x14ac:dyDescent="0.45">
      <c r="M65" s="2"/>
      <c r="N65" s="2"/>
      <c r="O65" s="2"/>
      <c r="P65" s="2"/>
    </row>
    <row r="66" spans="11:16" ht="20.100000000000001" customHeight="1" x14ac:dyDescent="0.45">
      <c r="M66" s="2"/>
      <c r="N66" s="2"/>
      <c r="O66" s="2"/>
      <c r="P66" s="2"/>
    </row>
    <row r="67" spans="11:16" ht="20.100000000000001" customHeight="1" x14ac:dyDescent="0.45">
      <c r="M67" s="2"/>
      <c r="N67" s="2"/>
      <c r="O67" s="2"/>
      <c r="P67" s="2"/>
    </row>
    <row r="68" spans="11:16" ht="20.100000000000001" customHeight="1" x14ac:dyDescent="0.45">
      <c r="K68" s="1"/>
      <c r="M68" s="2"/>
      <c r="N68" s="2"/>
      <c r="O68" s="2"/>
      <c r="P68" s="2"/>
    </row>
    <row r="69" spans="11:16" ht="20.100000000000001" customHeight="1" x14ac:dyDescent="0.45">
      <c r="M69" s="2"/>
      <c r="N69" s="2"/>
      <c r="O69" s="2"/>
      <c r="P69" s="2"/>
    </row>
    <row r="70" spans="11:16" ht="20.100000000000001" customHeight="1" x14ac:dyDescent="0.45">
      <c r="M70" s="2"/>
      <c r="N70" s="2"/>
      <c r="O70" s="2"/>
      <c r="P70" s="2"/>
    </row>
    <row r="71" spans="11:16" ht="20.100000000000001" customHeight="1" x14ac:dyDescent="0.45">
      <c r="M71" s="2"/>
      <c r="N71" s="2"/>
      <c r="O71" s="2"/>
      <c r="P71" s="2"/>
    </row>
  </sheetData>
  <phoneticPr fontId="1" type="noConversion"/>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Please pick from the list" xr:uid="{B3B11945-CBED-4CA3-83C8-04A5DF8CC3C4}">
          <x14:formula1>
            <xm:f>'Validation lists'!$A$1:$A$19</xm:f>
          </x14:formula1>
          <xm:sqref>D2:D44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9E9E-3023-4EFE-839C-2914E9DC1281}">
  <dimension ref="A1:R77"/>
  <sheetViews>
    <sheetView topLeftCell="A46" workbookViewId="0">
      <selection activeCell="D36" sqref="D36"/>
    </sheetView>
  </sheetViews>
  <sheetFormatPr defaultColWidth="8.46484375" defaultRowHeight="18.95" customHeight="1" x14ac:dyDescent="0.45"/>
  <cols>
    <col min="1" max="1" width="16.1328125" style="9" bestFit="1" customWidth="1"/>
    <col min="2" max="2" width="17.46484375" style="9" bestFit="1" customWidth="1"/>
    <col min="3" max="3" width="11.1328125" style="9" bestFit="1" customWidth="1"/>
    <col min="4" max="4" width="23.3984375" style="9" bestFit="1" customWidth="1"/>
    <col min="5" max="5" width="67.265625" bestFit="1" customWidth="1"/>
    <col min="6" max="6" width="13.86328125" style="9" bestFit="1" customWidth="1"/>
    <col min="7" max="7" width="10.3984375" style="9" bestFit="1" customWidth="1"/>
    <col min="8" max="8" width="57.86328125" bestFit="1" customWidth="1"/>
    <col min="9" max="9" width="35.59765625" style="9" bestFit="1" customWidth="1"/>
    <col min="10" max="10" width="21.59765625" style="11" bestFit="1" customWidth="1"/>
    <col min="11" max="11" width="33.59765625" style="9" bestFit="1" customWidth="1"/>
    <col min="12" max="12" width="32.86328125" style="10" bestFit="1" customWidth="1"/>
    <col min="13" max="13" width="20.73046875" style="9" bestFit="1" customWidth="1"/>
    <col min="14" max="14" width="15.3984375" style="9" bestFit="1" customWidth="1"/>
    <col min="15" max="15" width="16.86328125" style="9" bestFit="1" customWidth="1"/>
    <col min="16" max="16" width="12.3984375" style="9" bestFit="1" customWidth="1"/>
    <col min="17" max="17" width="14.1328125" style="9" customWidth="1"/>
    <col min="18" max="18" width="10.265625" style="9" customWidth="1"/>
    <col min="19" max="19" width="10.73046875" style="9" customWidth="1"/>
    <col min="20" max="16384" width="8.46484375" style="9"/>
  </cols>
  <sheetData>
    <row r="1" spans="1:16" ht="18.95" customHeight="1" x14ac:dyDescent="0.45">
      <c r="A1" s="9" t="s">
        <v>36</v>
      </c>
      <c r="B1" s="9" t="s">
        <v>35</v>
      </c>
      <c r="C1" s="9" t="s">
        <v>5</v>
      </c>
      <c r="D1" s="11" t="s">
        <v>40</v>
      </c>
      <c r="E1" s="9" t="s">
        <v>37</v>
      </c>
      <c r="F1" s="10" t="s">
        <v>38</v>
      </c>
      <c r="G1" s="9" t="s">
        <v>39</v>
      </c>
      <c r="H1" s="11" t="s">
        <v>41</v>
      </c>
      <c r="I1" s="9" t="s">
        <v>42</v>
      </c>
      <c r="J1" s="11" t="s">
        <v>43</v>
      </c>
      <c r="K1" s="9" t="s">
        <v>44</v>
      </c>
      <c r="L1" s="9" t="s">
        <v>45</v>
      </c>
      <c r="M1" s="9" t="s">
        <v>46</v>
      </c>
      <c r="N1" s="12" t="s">
        <v>47</v>
      </c>
      <c r="O1" s="12" t="s">
        <v>48</v>
      </c>
      <c r="P1" s="12" t="s">
        <v>49</v>
      </c>
    </row>
    <row r="2" spans="1:16" ht="18.95" customHeight="1" x14ac:dyDescent="0.45">
      <c r="A2" s="9" t="s">
        <v>169</v>
      </c>
      <c r="B2" s="9" t="s">
        <v>170</v>
      </c>
      <c r="C2" s="9" t="s">
        <v>25</v>
      </c>
      <c r="D2" s="11" t="s">
        <v>66</v>
      </c>
      <c r="E2" s="42" t="s">
        <v>101</v>
      </c>
      <c r="F2" s="10">
        <v>29311</v>
      </c>
      <c r="H2" s="9" t="s">
        <v>67</v>
      </c>
      <c r="I2" s="9" t="s">
        <v>55</v>
      </c>
      <c r="J2" s="11" t="s">
        <v>68</v>
      </c>
      <c r="K2" s="9">
        <v>6</v>
      </c>
      <c r="L2" s="9">
        <v>7</v>
      </c>
      <c r="M2" s="9">
        <f>HMP_Brixton[[#This Row],[Optimism at end (1(bad)-10(good))]]-HMP_Brixton[[#This Row],[Optimism at start (1(bad)-10(good))]]</f>
        <v>1</v>
      </c>
      <c r="N2" s="9">
        <v>16</v>
      </c>
      <c r="O2" s="9">
        <v>15</v>
      </c>
      <c r="P2" s="9">
        <f>HMP_Brixton[[#This Row],[Hours booked]]-HMP_Brixton[[#This Row],[Hours Attended]]</f>
        <v>1</v>
      </c>
    </row>
    <row r="3" spans="1:16" ht="18.95" customHeight="1" x14ac:dyDescent="0.45">
      <c r="A3" s="9" t="s">
        <v>171</v>
      </c>
      <c r="B3" s="9" t="s">
        <v>172</v>
      </c>
      <c r="C3" s="9" t="s">
        <v>25</v>
      </c>
      <c r="D3" s="11" t="s">
        <v>66</v>
      </c>
      <c r="E3" s="42" t="s">
        <v>104</v>
      </c>
      <c r="F3" s="10">
        <v>29856</v>
      </c>
      <c r="H3" s="9" t="s">
        <v>60</v>
      </c>
      <c r="I3" s="9" t="s">
        <v>55</v>
      </c>
      <c r="J3" s="11" t="s">
        <v>62</v>
      </c>
      <c r="K3" s="9">
        <v>2</v>
      </c>
      <c r="L3" s="9">
        <v>2</v>
      </c>
      <c r="M3" s="9">
        <f>HMP_Brixton[[#This Row],[Optimism at end (1(bad)-10(good))]]-HMP_Brixton[[#This Row],[Optimism at start (1(bad)-10(good))]]</f>
        <v>0</v>
      </c>
      <c r="N3" s="9">
        <v>15</v>
      </c>
      <c r="O3" s="9">
        <v>14</v>
      </c>
      <c r="P3" s="9">
        <f>HMP_Brixton[[#This Row],[Hours booked]]-HMP_Brixton[[#This Row],[Hours Attended]]</f>
        <v>1</v>
      </c>
    </row>
    <row r="4" spans="1:16" ht="18.95" customHeight="1" x14ac:dyDescent="0.45">
      <c r="A4" s="9" t="s">
        <v>173</v>
      </c>
      <c r="B4" s="9" t="s">
        <v>174</v>
      </c>
      <c r="C4" s="9" t="s">
        <v>25</v>
      </c>
      <c r="D4" s="11" t="s">
        <v>175</v>
      </c>
      <c r="E4" s="42" t="s">
        <v>106</v>
      </c>
      <c r="F4" s="10">
        <v>30115</v>
      </c>
      <c r="H4" s="9" t="s">
        <v>54</v>
      </c>
      <c r="I4" s="9" t="s">
        <v>55</v>
      </c>
      <c r="J4" s="11" t="s">
        <v>56</v>
      </c>
      <c r="K4" s="9">
        <v>8</v>
      </c>
      <c r="L4" s="9">
        <v>9</v>
      </c>
      <c r="M4" s="9">
        <f>HMP_Brixton[[#This Row],[Optimism at end (1(bad)-10(good))]]-HMP_Brixton[[#This Row],[Optimism at start (1(bad)-10(good))]]</f>
        <v>1</v>
      </c>
      <c r="N4" s="9">
        <v>16</v>
      </c>
      <c r="O4" s="9">
        <v>16</v>
      </c>
      <c r="P4" s="9">
        <f>HMP_Brixton[[#This Row],[Hours booked]]-HMP_Brixton[[#This Row],[Hours Attended]]</f>
        <v>0</v>
      </c>
    </row>
    <row r="5" spans="1:16" ht="18.95" customHeight="1" x14ac:dyDescent="0.45">
      <c r="A5" s="9" t="s">
        <v>176</v>
      </c>
      <c r="B5" s="9" t="s">
        <v>177</v>
      </c>
      <c r="C5" s="9" t="s">
        <v>25</v>
      </c>
      <c r="D5" s="11" t="s">
        <v>66</v>
      </c>
      <c r="E5" s="42" t="s">
        <v>104</v>
      </c>
      <c r="F5" s="10">
        <v>30321</v>
      </c>
      <c r="H5" s="9" t="s">
        <v>88</v>
      </c>
      <c r="I5" s="9" t="s">
        <v>72</v>
      </c>
      <c r="J5" s="11" t="s">
        <v>68</v>
      </c>
      <c r="K5" s="9">
        <v>9</v>
      </c>
      <c r="L5" s="9">
        <v>8</v>
      </c>
      <c r="M5" s="9">
        <f>HMP_Brixton[[#This Row],[Optimism at end (1(bad)-10(good))]]-HMP_Brixton[[#This Row],[Optimism at start (1(bad)-10(good))]]</f>
        <v>-1</v>
      </c>
      <c r="N5" s="9">
        <v>22</v>
      </c>
      <c r="O5" s="9">
        <v>22</v>
      </c>
      <c r="P5" s="9">
        <f>HMP_Brixton[[#This Row],[Hours booked]]-HMP_Brixton[[#This Row],[Hours Attended]]</f>
        <v>0</v>
      </c>
    </row>
    <row r="6" spans="1:16" ht="18.95" customHeight="1" x14ac:dyDescent="0.45">
      <c r="A6" s="9" t="s">
        <v>178</v>
      </c>
      <c r="B6" s="9" t="s">
        <v>179</v>
      </c>
      <c r="C6" s="9" t="s">
        <v>25</v>
      </c>
      <c r="D6" s="11" t="s">
        <v>66</v>
      </c>
      <c r="E6" s="42" t="s">
        <v>71</v>
      </c>
      <c r="F6" s="10">
        <v>31006</v>
      </c>
      <c r="H6" s="9" t="s">
        <v>84</v>
      </c>
      <c r="I6" s="9" t="s">
        <v>55</v>
      </c>
      <c r="J6" s="11" t="s">
        <v>80</v>
      </c>
      <c r="K6" s="9">
        <v>7</v>
      </c>
      <c r="L6" s="9">
        <v>9</v>
      </c>
      <c r="M6" s="9">
        <f>HMP_Brixton[[#This Row],[Optimism at end (1(bad)-10(good))]]-HMP_Brixton[[#This Row],[Optimism at start (1(bad)-10(good))]]</f>
        <v>2</v>
      </c>
      <c r="N6" s="9">
        <v>15</v>
      </c>
      <c r="O6" s="9">
        <v>14</v>
      </c>
      <c r="P6" s="9">
        <f>HMP_Brixton[[#This Row],[Hours booked]]-HMP_Brixton[[#This Row],[Hours Attended]]</f>
        <v>1</v>
      </c>
    </row>
    <row r="7" spans="1:16" ht="18.95" customHeight="1" x14ac:dyDescent="0.45">
      <c r="A7" s="9" t="s">
        <v>180</v>
      </c>
      <c r="B7" s="9" t="s">
        <v>181</v>
      </c>
      <c r="C7" s="9" t="s">
        <v>25</v>
      </c>
      <c r="D7" s="11" t="s">
        <v>53</v>
      </c>
      <c r="E7" s="42" t="s">
        <v>75</v>
      </c>
      <c r="F7" s="10">
        <v>31165</v>
      </c>
      <c r="H7" s="9" t="s">
        <v>79</v>
      </c>
      <c r="I7" s="9" t="s">
        <v>72</v>
      </c>
      <c r="J7" s="11" t="s">
        <v>56</v>
      </c>
      <c r="K7" s="9">
        <v>5</v>
      </c>
      <c r="L7" s="9">
        <v>6</v>
      </c>
      <c r="M7" s="9">
        <f>HMP_Brixton[[#This Row],[Optimism at end (1(bad)-10(good))]]-HMP_Brixton[[#This Row],[Optimism at start (1(bad)-10(good))]]</f>
        <v>1</v>
      </c>
      <c r="N7" s="9">
        <v>20</v>
      </c>
      <c r="O7" s="9">
        <v>19</v>
      </c>
      <c r="P7" s="9">
        <f>HMP_Brixton[[#This Row],[Hours booked]]-HMP_Brixton[[#This Row],[Hours Attended]]</f>
        <v>1</v>
      </c>
    </row>
    <row r="8" spans="1:16" ht="18.95" customHeight="1" x14ac:dyDescent="0.45">
      <c r="A8" s="9" t="s">
        <v>182</v>
      </c>
      <c r="B8" s="9" t="s">
        <v>183</v>
      </c>
      <c r="C8" s="9" t="s">
        <v>25</v>
      </c>
      <c r="D8" s="11" t="s">
        <v>66</v>
      </c>
      <c r="E8" s="42" t="s">
        <v>78</v>
      </c>
      <c r="F8" s="10">
        <v>31640</v>
      </c>
      <c r="H8" s="9" t="s">
        <v>60</v>
      </c>
      <c r="I8" s="11" t="s">
        <v>61</v>
      </c>
      <c r="J8" s="11" t="s">
        <v>80</v>
      </c>
      <c r="K8" s="9">
        <v>2</v>
      </c>
      <c r="L8" s="9">
        <v>3</v>
      </c>
      <c r="M8" s="9">
        <f>HMP_Brixton[[#This Row],[Optimism at end (1(bad)-10(good))]]-HMP_Brixton[[#This Row],[Optimism at start (1(bad)-10(good))]]</f>
        <v>1</v>
      </c>
      <c r="N8" s="9">
        <v>11</v>
      </c>
      <c r="O8" s="9">
        <v>9</v>
      </c>
      <c r="P8" s="9">
        <f>HMP_Brixton[[#This Row],[Hours booked]]-HMP_Brixton[[#This Row],[Hours Attended]]</f>
        <v>2</v>
      </c>
    </row>
    <row r="9" spans="1:16" ht="18.95" customHeight="1" x14ac:dyDescent="0.45">
      <c r="A9" s="9" t="s">
        <v>184</v>
      </c>
      <c r="B9" s="9" t="s">
        <v>185</v>
      </c>
      <c r="C9" s="9" t="s">
        <v>25</v>
      </c>
      <c r="D9" s="11" t="s">
        <v>66</v>
      </c>
      <c r="E9" s="42" t="s">
        <v>83</v>
      </c>
      <c r="F9" s="10">
        <v>32118</v>
      </c>
      <c r="H9" s="9" t="s">
        <v>79</v>
      </c>
      <c r="I9" s="9" t="s">
        <v>55</v>
      </c>
      <c r="J9" s="11" t="s">
        <v>68</v>
      </c>
      <c r="K9" s="9">
        <v>5</v>
      </c>
      <c r="L9" s="9">
        <v>9</v>
      </c>
      <c r="M9" s="9">
        <f>HMP_Brixton[[#This Row],[Optimism at end (1(bad)-10(good))]]-HMP_Brixton[[#This Row],[Optimism at start (1(bad)-10(good))]]</f>
        <v>4</v>
      </c>
      <c r="N9" s="9">
        <v>13</v>
      </c>
      <c r="O9" s="9">
        <v>12</v>
      </c>
      <c r="P9" s="9">
        <f>HMP_Brixton[[#This Row],[Hours booked]]-HMP_Brixton[[#This Row],[Hours Attended]]</f>
        <v>1</v>
      </c>
    </row>
    <row r="10" spans="1:16" ht="18.95" customHeight="1" x14ac:dyDescent="0.45">
      <c r="A10" s="9" t="s">
        <v>186</v>
      </c>
      <c r="B10" s="9" t="s">
        <v>187</v>
      </c>
      <c r="C10" s="9" t="s">
        <v>25</v>
      </c>
      <c r="D10" s="11" t="s">
        <v>175</v>
      </c>
      <c r="E10" s="42" t="s">
        <v>87</v>
      </c>
      <c r="F10" s="10">
        <v>32205</v>
      </c>
      <c r="H10" s="9" t="s">
        <v>84</v>
      </c>
      <c r="I10" s="9" t="s">
        <v>72</v>
      </c>
      <c r="J10" s="11" t="s">
        <v>68</v>
      </c>
      <c r="K10" s="9">
        <v>8</v>
      </c>
      <c r="L10" s="9">
        <v>7</v>
      </c>
      <c r="M10" s="9">
        <f>HMP_Brixton[[#This Row],[Optimism at end (1(bad)-10(good))]]-HMP_Brixton[[#This Row],[Optimism at start (1(bad)-10(good))]]</f>
        <v>-1</v>
      </c>
      <c r="N10" s="9">
        <v>19</v>
      </c>
      <c r="O10" s="9">
        <v>10</v>
      </c>
      <c r="P10" s="9">
        <f>HMP_Brixton[[#This Row],[Hours booked]]-HMP_Brixton[[#This Row],[Hours Attended]]</f>
        <v>9</v>
      </c>
    </row>
    <row r="11" spans="1:16" ht="18.95" customHeight="1" x14ac:dyDescent="0.45">
      <c r="A11" s="9" t="s">
        <v>188</v>
      </c>
      <c r="B11" s="9" t="s">
        <v>189</v>
      </c>
      <c r="C11" s="9" t="s">
        <v>25</v>
      </c>
      <c r="D11" s="11" t="s">
        <v>53</v>
      </c>
      <c r="E11" s="42" t="s">
        <v>91</v>
      </c>
      <c r="F11" s="10">
        <v>32795</v>
      </c>
      <c r="H11" s="9" t="s">
        <v>79</v>
      </c>
      <c r="I11" s="9" t="s">
        <v>55</v>
      </c>
      <c r="J11" s="11" t="s">
        <v>68</v>
      </c>
      <c r="K11" s="9">
        <v>4</v>
      </c>
      <c r="L11" s="9">
        <v>5</v>
      </c>
      <c r="M11" s="9">
        <f>HMP_Brixton[[#This Row],[Optimism at end (1(bad)-10(good))]]-HMP_Brixton[[#This Row],[Optimism at start (1(bad)-10(good))]]</f>
        <v>1</v>
      </c>
      <c r="N11" s="9">
        <v>15</v>
      </c>
      <c r="O11" s="9">
        <v>13</v>
      </c>
      <c r="P11" s="9">
        <f>HMP_Brixton[[#This Row],[Hours booked]]-HMP_Brixton[[#This Row],[Hours Attended]]</f>
        <v>2</v>
      </c>
    </row>
    <row r="12" spans="1:16" ht="18.95" customHeight="1" x14ac:dyDescent="0.45">
      <c r="A12" s="9" t="s">
        <v>190</v>
      </c>
      <c r="B12" s="9" t="s">
        <v>191</v>
      </c>
      <c r="C12" s="9" t="s">
        <v>25</v>
      </c>
      <c r="D12" s="11" t="s">
        <v>53</v>
      </c>
      <c r="E12" s="42" t="s">
        <v>95</v>
      </c>
      <c r="F12" s="10">
        <v>28960</v>
      </c>
      <c r="H12" s="9" t="s">
        <v>110</v>
      </c>
      <c r="I12" s="9" t="s">
        <v>55</v>
      </c>
      <c r="J12" s="11" t="s">
        <v>68</v>
      </c>
      <c r="K12" s="9">
        <v>4</v>
      </c>
      <c r="L12" s="9">
        <v>5</v>
      </c>
      <c r="M12" s="9">
        <f>HMP_Brixton[[#This Row],[Optimism at end (1(bad)-10(good))]]-HMP_Brixton[[#This Row],[Optimism at start (1(bad)-10(good))]]</f>
        <v>1</v>
      </c>
      <c r="N12" s="9">
        <v>10</v>
      </c>
      <c r="O12" s="9">
        <v>8</v>
      </c>
      <c r="P12" s="9">
        <f>HMP_Brixton[[#This Row],[Hours booked]]-HMP_Brixton[[#This Row],[Hours Attended]]</f>
        <v>2</v>
      </c>
    </row>
    <row r="13" spans="1:16" ht="18.95" customHeight="1" x14ac:dyDescent="0.45">
      <c r="A13" s="9" t="s">
        <v>192</v>
      </c>
      <c r="B13" s="9" t="s">
        <v>111</v>
      </c>
      <c r="C13" s="9" t="s">
        <v>25</v>
      </c>
      <c r="D13" s="11" t="s">
        <v>53</v>
      </c>
      <c r="E13" s="9" t="s">
        <v>104</v>
      </c>
      <c r="F13" s="10">
        <v>31292</v>
      </c>
      <c r="H13" s="9" t="s">
        <v>79</v>
      </c>
      <c r="I13" s="9" t="s">
        <v>72</v>
      </c>
      <c r="J13" s="11" t="s">
        <v>56</v>
      </c>
      <c r="K13" s="9">
        <v>5</v>
      </c>
      <c r="L13" s="9">
        <v>6</v>
      </c>
      <c r="M13" s="9">
        <f>HMP_Brixton[[#This Row],[Optimism at end (1(bad)-10(good))]]-HMP_Brixton[[#This Row],[Optimism at start (1(bad)-10(good))]]</f>
        <v>1</v>
      </c>
      <c r="N13" s="9">
        <v>20</v>
      </c>
      <c r="O13" s="9">
        <v>19</v>
      </c>
      <c r="P13" s="9">
        <f>HMP_Brixton[[#This Row],[Hours booked]]-HMP_Brixton[[#This Row],[Hours Attended]]</f>
        <v>1</v>
      </c>
    </row>
    <row r="14" spans="1:16" ht="18.95" customHeight="1" x14ac:dyDescent="0.45">
      <c r="A14" s="9" t="s">
        <v>193</v>
      </c>
      <c r="B14" s="9" t="s">
        <v>194</v>
      </c>
      <c r="C14" s="9" t="s">
        <v>25</v>
      </c>
      <c r="D14" s="11" t="s">
        <v>53</v>
      </c>
      <c r="E14" s="9" t="s">
        <v>104</v>
      </c>
      <c r="F14" s="10">
        <v>36914</v>
      </c>
      <c r="H14" s="9" t="s">
        <v>79</v>
      </c>
      <c r="I14" s="9" t="s">
        <v>55</v>
      </c>
      <c r="J14" s="11" t="s">
        <v>68</v>
      </c>
      <c r="K14" s="9">
        <v>4</v>
      </c>
      <c r="L14" s="9">
        <v>5</v>
      </c>
      <c r="M14" s="9">
        <f>HMP_Brixton[[#This Row],[Optimism at end (1(bad)-10(good))]]-HMP_Brixton[[#This Row],[Optimism at start (1(bad)-10(good))]]</f>
        <v>1</v>
      </c>
      <c r="N14" s="9">
        <v>15</v>
      </c>
      <c r="O14" s="9">
        <v>13</v>
      </c>
      <c r="P14" s="9">
        <f>HMP_Brixton[[#This Row],[Hours booked]]-HMP_Brixton[[#This Row],[Hours Attended]]</f>
        <v>2</v>
      </c>
    </row>
    <row r="15" spans="1:16" ht="18.95" customHeight="1" x14ac:dyDescent="0.45">
      <c r="A15" s="9" t="s">
        <v>195</v>
      </c>
      <c r="B15" s="9" t="s">
        <v>196</v>
      </c>
      <c r="C15" s="9" t="s">
        <v>25</v>
      </c>
      <c r="D15" s="11" t="s">
        <v>53</v>
      </c>
      <c r="E15" s="9" t="s">
        <v>116</v>
      </c>
      <c r="F15" s="10">
        <v>33919</v>
      </c>
      <c r="H15" s="9" t="s">
        <v>110</v>
      </c>
      <c r="I15" s="11" t="s">
        <v>61</v>
      </c>
      <c r="J15" s="11" t="s">
        <v>68</v>
      </c>
      <c r="K15" s="9">
        <v>3</v>
      </c>
      <c r="L15" s="9">
        <v>6</v>
      </c>
      <c r="M15" s="9">
        <f>HMP_Brixton[[#This Row],[Optimism at end (1(bad)-10(good))]]-HMP_Brixton[[#This Row],[Optimism at start (1(bad)-10(good))]]</f>
        <v>3</v>
      </c>
      <c r="N15" s="9">
        <v>20</v>
      </c>
      <c r="O15" s="9">
        <v>19</v>
      </c>
      <c r="P15" s="9">
        <f>HMP_Brixton[[#This Row],[Hours booked]]-HMP_Brixton[[#This Row],[Hours Attended]]</f>
        <v>1</v>
      </c>
    </row>
    <row r="16" spans="1:16" ht="18.95" customHeight="1" x14ac:dyDescent="0.45">
      <c r="A16" s="9" t="s">
        <v>197</v>
      </c>
      <c r="B16" s="9" t="s">
        <v>99</v>
      </c>
      <c r="C16" s="9" t="s">
        <v>25</v>
      </c>
      <c r="D16" s="11" t="s">
        <v>53</v>
      </c>
      <c r="E16" s="42" t="s">
        <v>52</v>
      </c>
      <c r="F16" s="10">
        <v>29381</v>
      </c>
      <c r="H16" s="9" t="s">
        <v>79</v>
      </c>
      <c r="I16" s="11" t="s">
        <v>61</v>
      </c>
      <c r="J16" s="11" t="s">
        <v>68</v>
      </c>
      <c r="K16" s="9">
        <v>6</v>
      </c>
      <c r="L16" s="9">
        <v>6</v>
      </c>
      <c r="M16" s="9">
        <f>HMP_Brixton[[#This Row],[Optimism at end (1(bad)-10(good))]]-HMP_Brixton[[#This Row],[Optimism at start (1(bad)-10(good))]]</f>
        <v>0</v>
      </c>
      <c r="N16" s="9">
        <v>13</v>
      </c>
      <c r="O16" s="9">
        <v>12</v>
      </c>
      <c r="P16" s="9">
        <f>HMP_Brixton[[#This Row],[Hours booked]]-HMP_Brixton[[#This Row],[Hours Attended]]</f>
        <v>1</v>
      </c>
    </row>
    <row r="17" spans="1:16" ht="18.95" customHeight="1" x14ac:dyDescent="0.45">
      <c r="A17" s="9" t="s">
        <v>198</v>
      </c>
      <c r="B17" s="9" t="s">
        <v>199</v>
      </c>
      <c r="C17" s="9" t="s">
        <v>25</v>
      </c>
      <c r="D17" s="11" t="s">
        <v>53</v>
      </c>
      <c r="E17" s="42" t="s">
        <v>59</v>
      </c>
      <c r="F17" s="10">
        <v>24682</v>
      </c>
      <c r="H17" s="9" t="s">
        <v>110</v>
      </c>
      <c r="I17" s="11" t="s">
        <v>61</v>
      </c>
      <c r="J17" s="11" t="s">
        <v>80</v>
      </c>
      <c r="K17" s="9">
        <v>3</v>
      </c>
      <c r="L17" s="9">
        <v>6</v>
      </c>
      <c r="M17" s="9">
        <f>HMP_Brixton[[#This Row],[Optimism at end (1(bad)-10(good))]]-HMP_Brixton[[#This Row],[Optimism at start (1(bad)-10(good))]]</f>
        <v>3</v>
      </c>
      <c r="N17" s="9">
        <v>19</v>
      </c>
      <c r="O17" s="9">
        <v>10</v>
      </c>
      <c r="P17" s="9">
        <f>HMP_Brixton[[#This Row],[Hours booked]]-HMP_Brixton[[#This Row],[Hours Attended]]</f>
        <v>9</v>
      </c>
    </row>
    <row r="18" spans="1:16" ht="18.95" customHeight="1" x14ac:dyDescent="0.45">
      <c r="A18" s="9" t="s">
        <v>200</v>
      </c>
      <c r="B18" s="9" t="s">
        <v>201</v>
      </c>
      <c r="C18" s="9" t="s">
        <v>25</v>
      </c>
      <c r="D18" s="11" t="s">
        <v>66</v>
      </c>
      <c r="E18" s="42" t="s">
        <v>65</v>
      </c>
      <c r="F18" s="10">
        <v>34120</v>
      </c>
      <c r="H18" s="9" t="s">
        <v>79</v>
      </c>
      <c r="I18" s="9" t="s">
        <v>72</v>
      </c>
      <c r="J18" s="11" t="s">
        <v>68</v>
      </c>
      <c r="K18" s="9">
        <v>10</v>
      </c>
      <c r="L18" s="9">
        <v>10</v>
      </c>
      <c r="M18" s="9">
        <f>HMP_Brixton[[#This Row],[Optimism at end (1(bad)-10(good))]]-HMP_Brixton[[#This Row],[Optimism at start (1(bad)-10(good))]]</f>
        <v>0</v>
      </c>
      <c r="N18" s="9">
        <v>7</v>
      </c>
      <c r="O18" s="9">
        <v>7</v>
      </c>
      <c r="P18" s="9">
        <f>HMP_Brixton[[#This Row],[Hours booked]]-HMP_Brixton[[#This Row],[Hours Attended]]</f>
        <v>0</v>
      </c>
    </row>
    <row r="19" spans="1:16" ht="18.95" customHeight="1" x14ac:dyDescent="0.45">
      <c r="A19" s="9" t="s">
        <v>202</v>
      </c>
      <c r="B19" s="9" t="s">
        <v>203</v>
      </c>
      <c r="C19" s="9" t="s">
        <v>25</v>
      </c>
      <c r="D19" s="11" t="s">
        <v>66</v>
      </c>
      <c r="E19" s="42" t="s">
        <v>71</v>
      </c>
      <c r="F19" s="10">
        <v>31038</v>
      </c>
      <c r="H19" s="9" t="s">
        <v>79</v>
      </c>
      <c r="I19" s="11" t="s">
        <v>61</v>
      </c>
      <c r="J19" s="11" t="s">
        <v>62</v>
      </c>
      <c r="K19" s="13">
        <v>4</v>
      </c>
      <c r="L19" s="13">
        <v>5</v>
      </c>
      <c r="M19" s="9">
        <f>HMP_Brixton[[#This Row],[Optimism at end (1(bad)-10(good))]]-HMP_Brixton[[#This Row],[Optimism at start (1(bad)-10(good))]]</f>
        <v>1</v>
      </c>
      <c r="N19" s="13">
        <v>9</v>
      </c>
      <c r="O19" s="13">
        <v>8</v>
      </c>
      <c r="P19" s="9">
        <f>HMP_Brixton[[#This Row],[Hours booked]]-HMP_Brixton[[#This Row],[Hours Attended]]</f>
        <v>1</v>
      </c>
    </row>
    <row r="20" spans="1:16" ht="18.95" customHeight="1" x14ac:dyDescent="0.45">
      <c r="A20" s="9" t="s">
        <v>204</v>
      </c>
      <c r="B20" s="9" t="s">
        <v>205</v>
      </c>
      <c r="C20" s="9" t="s">
        <v>25</v>
      </c>
      <c r="D20" s="11" t="s">
        <v>66</v>
      </c>
      <c r="E20" s="42" t="s">
        <v>75</v>
      </c>
      <c r="F20" s="10">
        <v>33073</v>
      </c>
      <c r="H20" s="9" t="s">
        <v>92</v>
      </c>
      <c r="I20" s="9" t="s">
        <v>55</v>
      </c>
      <c r="J20" s="11" t="s">
        <v>56</v>
      </c>
      <c r="K20" s="13">
        <v>2</v>
      </c>
      <c r="L20" s="13">
        <v>3</v>
      </c>
      <c r="M20" s="9">
        <f>HMP_Brixton[[#This Row],[Optimism at end (1(bad)-10(good))]]-HMP_Brixton[[#This Row],[Optimism at start (1(bad)-10(good))]]</f>
        <v>1</v>
      </c>
      <c r="N20" s="13">
        <v>11</v>
      </c>
      <c r="O20" s="13">
        <v>10</v>
      </c>
      <c r="P20" s="9">
        <f>HMP_Brixton[[#This Row],[Hours booked]]-HMP_Brixton[[#This Row],[Hours Attended]]</f>
        <v>1</v>
      </c>
    </row>
    <row r="21" spans="1:16" ht="18.95" customHeight="1" x14ac:dyDescent="0.45">
      <c r="A21" s="9" t="s">
        <v>206</v>
      </c>
      <c r="B21" s="9" t="s">
        <v>207</v>
      </c>
      <c r="C21" s="9" t="s">
        <v>25</v>
      </c>
      <c r="D21" s="11" t="s">
        <v>175</v>
      </c>
      <c r="E21" s="42" t="s">
        <v>78</v>
      </c>
      <c r="F21" s="10">
        <v>22288</v>
      </c>
      <c r="H21" s="9" t="s">
        <v>54</v>
      </c>
      <c r="I21" s="9" t="s">
        <v>55</v>
      </c>
      <c r="J21" s="11" t="s">
        <v>56</v>
      </c>
      <c r="K21" s="9">
        <v>8</v>
      </c>
      <c r="L21" s="9">
        <v>9</v>
      </c>
      <c r="M21" s="9">
        <f>HMP_Brixton[[#This Row],[Optimism at end (1(bad)-10(good))]]-HMP_Brixton[[#This Row],[Optimism at start (1(bad)-10(good))]]</f>
        <v>1</v>
      </c>
      <c r="N21" s="9">
        <v>16</v>
      </c>
      <c r="O21" s="9">
        <v>16</v>
      </c>
      <c r="P21" s="9">
        <f>HMP_Brixton[[#This Row],[Hours booked]]-HMP_Brixton[[#This Row],[Hours Attended]]</f>
        <v>0</v>
      </c>
    </row>
    <row r="22" spans="1:16" ht="18.95" customHeight="1" x14ac:dyDescent="0.45">
      <c r="A22" s="9" t="s">
        <v>208</v>
      </c>
      <c r="B22" s="9" t="s">
        <v>209</v>
      </c>
      <c r="C22" s="9" t="s">
        <v>25</v>
      </c>
      <c r="D22" s="11" t="s">
        <v>175</v>
      </c>
      <c r="E22" s="42" t="s">
        <v>83</v>
      </c>
      <c r="F22" s="10">
        <v>29692</v>
      </c>
      <c r="H22" s="9" t="s">
        <v>84</v>
      </c>
      <c r="I22" s="9" t="s">
        <v>72</v>
      </c>
      <c r="J22" s="11" t="s">
        <v>68</v>
      </c>
      <c r="K22" s="9">
        <v>8</v>
      </c>
      <c r="L22" s="9">
        <v>7</v>
      </c>
      <c r="M22" s="9">
        <f>HMP_Brixton[[#This Row],[Optimism at end (1(bad)-10(good))]]-HMP_Brixton[[#This Row],[Optimism at start (1(bad)-10(good))]]</f>
        <v>-1</v>
      </c>
      <c r="N22" s="9">
        <v>19</v>
      </c>
      <c r="O22" s="9">
        <v>10</v>
      </c>
      <c r="P22" s="9">
        <f>HMP_Brixton[[#This Row],[Hours booked]]-HMP_Brixton[[#This Row],[Hours Attended]]</f>
        <v>9</v>
      </c>
    </row>
    <row r="23" spans="1:16" ht="18.95" customHeight="1" x14ac:dyDescent="0.45">
      <c r="A23" s="9" t="s">
        <v>210</v>
      </c>
      <c r="B23" s="9" t="s">
        <v>211</v>
      </c>
      <c r="C23" s="9" t="s">
        <v>25</v>
      </c>
      <c r="D23" s="11" t="s">
        <v>175</v>
      </c>
      <c r="E23" s="42" t="s">
        <v>87</v>
      </c>
      <c r="F23" s="10">
        <v>38598</v>
      </c>
      <c r="H23" s="9" t="s">
        <v>110</v>
      </c>
      <c r="I23" s="9" t="s">
        <v>55</v>
      </c>
      <c r="J23" s="11" t="s">
        <v>56</v>
      </c>
      <c r="K23" s="13">
        <v>3</v>
      </c>
      <c r="L23" s="13">
        <v>3</v>
      </c>
      <c r="M23" s="9">
        <f>HMP_Brixton[[#This Row],[Optimism at end (1(bad)-10(good))]]-HMP_Brixton[[#This Row],[Optimism at start (1(bad)-10(good))]]</f>
        <v>0</v>
      </c>
      <c r="N23" s="13">
        <v>26</v>
      </c>
      <c r="O23" s="13">
        <v>24</v>
      </c>
      <c r="P23" s="9">
        <f>HMP_Brixton[[#This Row],[Hours booked]]-HMP_Brixton[[#This Row],[Hours Attended]]</f>
        <v>2</v>
      </c>
    </row>
    <row r="24" spans="1:16" ht="18.95" customHeight="1" x14ac:dyDescent="0.45">
      <c r="A24" s="9" t="s">
        <v>212</v>
      </c>
      <c r="B24" s="9" t="s">
        <v>213</v>
      </c>
      <c r="C24" s="9" t="s">
        <v>25</v>
      </c>
      <c r="D24" s="11" t="s">
        <v>53</v>
      </c>
      <c r="E24" s="42" t="s">
        <v>91</v>
      </c>
      <c r="F24" s="10">
        <v>21974</v>
      </c>
      <c r="H24" s="9" t="s">
        <v>54</v>
      </c>
      <c r="I24" s="9" t="s">
        <v>55</v>
      </c>
      <c r="J24" s="11" t="s">
        <v>56</v>
      </c>
      <c r="K24" s="9">
        <v>2</v>
      </c>
      <c r="L24" s="9">
        <v>3</v>
      </c>
      <c r="M24" s="9">
        <f>HMP_Brixton[[#This Row],[Optimism at end (1(bad)-10(good))]]-HMP_Brixton[[#This Row],[Optimism at start (1(bad)-10(good))]]</f>
        <v>1</v>
      </c>
      <c r="N24" s="9">
        <v>8</v>
      </c>
      <c r="O24" s="9">
        <v>7</v>
      </c>
      <c r="P24" s="9">
        <f>HMP_Brixton[[#This Row],[Hours booked]]-HMP_Brixton[[#This Row],[Hours Attended]]</f>
        <v>1</v>
      </c>
    </row>
    <row r="25" spans="1:16" ht="18.95" customHeight="1" x14ac:dyDescent="0.45">
      <c r="A25" s="9" t="s">
        <v>214</v>
      </c>
      <c r="B25" s="9" t="s">
        <v>215</v>
      </c>
      <c r="C25" s="9" t="s">
        <v>25</v>
      </c>
      <c r="D25" s="11" t="s">
        <v>53</v>
      </c>
      <c r="E25" s="42" t="s">
        <v>95</v>
      </c>
      <c r="F25" s="10">
        <v>39034</v>
      </c>
      <c r="H25" s="9" t="s">
        <v>60</v>
      </c>
      <c r="I25" s="11" t="s">
        <v>61</v>
      </c>
      <c r="J25" s="11" t="s">
        <v>62</v>
      </c>
      <c r="K25" s="9">
        <v>3</v>
      </c>
      <c r="L25" s="9">
        <v>3</v>
      </c>
      <c r="M25" s="9">
        <f>HMP_Brixton[[#This Row],[Optimism at end (1(bad)-10(good))]]-HMP_Brixton[[#This Row],[Optimism at start (1(bad)-10(good))]]</f>
        <v>0</v>
      </c>
      <c r="N25" s="9">
        <v>26</v>
      </c>
      <c r="O25" s="9">
        <v>24</v>
      </c>
      <c r="P25" s="9">
        <f>HMP_Brixton[[#This Row],[Hours booked]]-HMP_Brixton[[#This Row],[Hours Attended]]</f>
        <v>2</v>
      </c>
    </row>
    <row r="26" spans="1:16" ht="18.95" customHeight="1" x14ac:dyDescent="0.45">
      <c r="A26" s="9" t="s">
        <v>216</v>
      </c>
      <c r="B26" s="9" t="s">
        <v>217</v>
      </c>
      <c r="C26" s="9" t="s">
        <v>25</v>
      </c>
      <c r="D26" s="11" t="s">
        <v>53</v>
      </c>
      <c r="E26" s="42" t="s">
        <v>98</v>
      </c>
      <c r="F26" s="10">
        <v>25324</v>
      </c>
      <c r="H26" s="9" t="s">
        <v>67</v>
      </c>
      <c r="I26" s="9" t="s">
        <v>72</v>
      </c>
      <c r="J26" s="11" t="s">
        <v>62</v>
      </c>
      <c r="K26" s="9">
        <v>5</v>
      </c>
      <c r="L26" s="9">
        <v>6</v>
      </c>
      <c r="M26" s="9">
        <f>HMP_Brixton[[#This Row],[Optimism at end (1(bad)-10(good))]]-HMP_Brixton[[#This Row],[Optimism at start (1(bad)-10(good))]]</f>
        <v>1</v>
      </c>
      <c r="N26" s="9">
        <v>27</v>
      </c>
      <c r="O26" s="9">
        <v>25</v>
      </c>
      <c r="P26" s="9">
        <f>HMP_Brixton[[#This Row],[Hours booked]]-HMP_Brixton[[#This Row],[Hours Attended]]</f>
        <v>2</v>
      </c>
    </row>
    <row r="27" spans="1:16" ht="18.95" customHeight="1" x14ac:dyDescent="0.45">
      <c r="A27" s="9" t="s">
        <v>218</v>
      </c>
      <c r="B27" s="9" t="s">
        <v>203</v>
      </c>
      <c r="C27" s="9" t="s">
        <v>25</v>
      </c>
      <c r="D27" s="11" t="s">
        <v>53</v>
      </c>
      <c r="E27" s="42" t="s">
        <v>101</v>
      </c>
      <c r="F27" s="10">
        <v>35283</v>
      </c>
      <c r="H27" s="9" t="s">
        <v>84</v>
      </c>
      <c r="I27" s="9" t="s">
        <v>72</v>
      </c>
      <c r="J27" s="11" t="s">
        <v>62</v>
      </c>
      <c r="K27" s="9">
        <v>2</v>
      </c>
      <c r="L27" s="9">
        <v>2</v>
      </c>
      <c r="M27" s="9">
        <f>HMP_Brixton[[#This Row],[Optimism at end (1(bad)-10(good))]]-HMP_Brixton[[#This Row],[Optimism at start (1(bad)-10(good))]]</f>
        <v>0</v>
      </c>
      <c r="N27" s="9">
        <v>23</v>
      </c>
      <c r="O27" s="9">
        <v>23</v>
      </c>
      <c r="P27" s="9">
        <f>HMP_Brixton[[#This Row],[Hours booked]]-HMP_Brixton[[#This Row],[Hours Attended]]</f>
        <v>0</v>
      </c>
    </row>
    <row r="28" spans="1:16" ht="18.95" customHeight="1" x14ac:dyDescent="0.45">
      <c r="A28" s="9" t="s">
        <v>219</v>
      </c>
      <c r="B28" s="9" t="s">
        <v>220</v>
      </c>
      <c r="C28" s="9" t="s">
        <v>25</v>
      </c>
      <c r="D28" s="11" t="s">
        <v>53</v>
      </c>
      <c r="E28" s="42" t="s">
        <v>104</v>
      </c>
      <c r="F28" s="10">
        <v>25644</v>
      </c>
      <c r="H28" s="9" t="s">
        <v>88</v>
      </c>
      <c r="I28" s="9" t="s">
        <v>72</v>
      </c>
      <c r="J28" s="11" t="s">
        <v>62</v>
      </c>
      <c r="K28" s="9">
        <v>6</v>
      </c>
      <c r="L28" s="9">
        <v>7</v>
      </c>
      <c r="M28" s="9">
        <f>HMP_Brixton[[#This Row],[Optimism at end (1(bad)-10(good))]]-HMP_Brixton[[#This Row],[Optimism at start (1(bad)-10(good))]]</f>
        <v>1</v>
      </c>
      <c r="N28" s="9">
        <v>8</v>
      </c>
      <c r="O28" s="9">
        <v>8</v>
      </c>
      <c r="P28" s="9">
        <f>HMP_Brixton[[#This Row],[Hours booked]]-HMP_Brixton[[#This Row],[Hours Attended]]</f>
        <v>0</v>
      </c>
    </row>
    <row r="29" spans="1:16" ht="18.95" customHeight="1" x14ac:dyDescent="0.45">
      <c r="A29" s="9" t="s">
        <v>221</v>
      </c>
      <c r="B29" s="9" t="s">
        <v>222</v>
      </c>
      <c r="C29" s="9" t="s">
        <v>25</v>
      </c>
      <c r="D29" s="11" t="s">
        <v>53</v>
      </c>
      <c r="E29" s="42" t="s">
        <v>106</v>
      </c>
      <c r="F29" s="10">
        <v>34525</v>
      </c>
      <c r="H29" s="9" t="s">
        <v>92</v>
      </c>
      <c r="I29" s="9" t="s">
        <v>72</v>
      </c>
      <c r="J29" s="11" t="s">
        <v>68</v>
      </c>
      <c r="K29" s="9">
        <v>4</v>
      </c>
      <c r="L29" s="9">
        <v>4</v>
      </c>
      <c r="M29" s="9">
        <f>HMP_Brixton[[#This Row],[Optimism at end (1(bad)-10(good))]]-HMP_Brixton[[#This Row],[Optimism at start (1(bad)-10(good))]]</f>
        <v>0</v>
      </c>
      <c r="N29" s="9">
        <v>19</v>
      </c>
      <c r="O29" s="9">
        <v>18</v>
      </c>
      <c r="P29" s="9">
        <f>HMP_Brixton[[#This Row],[Hours booked]]-HMP_Brixton[[#This Row],[Hours Attended]]</f>
        <v>1</v>
      </c>
    </row>
    <row r="30" spans="1:16" ht="18.95" customHeight="1" x14ac:dyDescent="0.45">
      <c r="A30" s="9" t="s">
        <v>223</v>
      </c>
      <c r="B30" s="9" t="s">
        <v>201</v>
      </c>
      <c r="C30" s="9" t="s">
        <v>25</v>
      </c>
      <c r="D30" s="11" t="s">
        <v>53</v>
      </c>
      <c r="E30" s="42" t="s">
        <v>109</v>
      </c>
      <c r="F30" s="10">
        <v>32442</v>
      </c>
      <c r="H30" s="9" t="s">
        <v>79</v>
      </c>
      <c r="I30" s="11" t="s">
        <v>61</v>
      </c>
      <c r="J30" s="11" t="s">
        <v>68</v>
      </c>
      <c r="K30" s="9">
        <v>6</v>
      </c>
      <c r="L30" s="9">
        <v>6</v>
      </c>
      <c r="M30" s="9">
        <f>HMP_Brixton[[#This Row],[Optimism at end (1(bad)-10(good))]]-HMP_Brixton[[#This Row],[Optimism at start (1(bad)-10(good))]]</f>
        <v>0</v>
      </c>
      <c r="N30" s="9">
        <v>5</v>
      </c>
      <c r="O30" s="9">
        <v>5</v>
      </c>
      <c r="P30" s="9">
        <f>HMP_Brixton[[#This Row],[Hours booked]]-HMP_Brixton[[#This Row],[Hours Attended]]</f>
        <v>0</v>
      </c>
    </row>
    <row r="31" spans="1:16" ht="18.95" customHeight="1" x14ac:dyDescent="0.45">
      <c r="A31" s="9" t="s">
        <v>224</v>
      </c>
      <c r="B31" s="9" t="s">
        <v>225</v>
      </c>
      <c r="C31" s="9" t="s">
        <v>25</v>
      </c>
      <c r="D31" s="11" t="s">
        <v>66</v>
      </c>
      <c r="E31" s="42" t="s">
        <v>113</v>
      </c>
      <c r="F31" s="10">
        <v>36046</v>
      </c>
      <c r="H31" s="9" t="s">
        <v>79</v>
      </c>
      <c r="I31" s="9" t="s">
        <v>72</v>
      </c>
      <c r="J31" s="11" t="s">
        <v>80</v>
      </c>
      <c r="K31" s="9">
        <v>2</v>
      </c>
      <c r="L31" s="9">
        <v>6</v>
      </c>
      <c r="M31" s="9">
        <f>HMP_Brixton[[#This Row],[Optimism at end (1(bad)-10(good))]]-HMP_Brixton[[#This Row],[Optimism at start (1(bad)-10(good))]]</f>
        <v>4</v>
      </c>
      <c r="N31" s="9">
        <v>11</v>
      </c>
      <c r="O31" s="9">
        <v>10</v>
      </c>
      <c r="P31" s="9">
        <f>HMP_Brixton[[#This Row],[Hours booked]]-HMP_Brixton[[#This Row],[Hours Attended]]</f>
        <v>1</v>
      </c>
    </row>
    <row r="32" spans="1:16" ht="18.95" customHeight="1" x14ac:dyDescent="0.45">
      <c r="A32" s="9" t="s">
        <v>226</v>
      </c>
      <c r="B32" s="9" t="s">
        <v>227</v>
      </c>
      <c r="C32" s="9" t="s">
        <v>25</v>
      </c>
      <c r="D32" s="11" t="s">
        <v>66</v>
      </c>
      <c r="E32" s="42" t="s">
        <v>116</v>
      </c>
      <c r="F32" s="10">
        <v>30087</v>
      </c>
      <c r="H32" s="9" t="s">
        <v>67</v>
      </c>
      <c r="I32" s="9" t="s">
        <v>55</v>
      </c>
      <c r="J32" s="11" t="s">
        <v>62</v>
      </c>
      <c r="K32" s="9">
        <v>3</v>
      </c>
      <c r="L32" s="9">
        <v>3</v>
      </c>
      <c r="M32" s="9">
        <f>HMP_Brixton[[#This Row],[Optimism at end (1(bad)-10(good))]]-HMP_Brixton[[#This Row],[Optimism at start (1(bad)-10(good))]]</f>
        <v>0</v>
      </c>
      <c r="N32" s="9">
        <v>6</v>
      </c>
      <c r="O32" s="9">
        <v>6</v>
      </c>
      <c r="P32" s="9">
        <f>HMP_Brixton[[#This Row],[Hours booked]]-HMP_Brixton[[#This Row],[Hours Attended]]</f>
        <v>0</v>
      </c>
    </row>
    <row r="33" spans="1:16" ht="18.95" customHeight="1" x14ac:dyDescent="0.45">
      <c r="A33" s="9" t="s">
        <v>228</v>
      </c>
      <c r="B33" s="9" t="s">
        <v>211</v>
      </c>
      <c r="C33" s="9" t="s">
        <v>25</v>
      </c>
      <c r="D33" s="11" t="s">
        <v>66</v>
      </c>
      <c r="E33" s="42" t="s">
        <v>119</v>
      </c>
      <c r="F33" s="10">
        <v>35155</v>
      </c>
      <c r="H33" s="9" t="s">
        <v>110</v>
      </c>
      <c r="I33" s="9" t="s">
        <v>55</v>
      </c>
      <c r="J33" s="11" t="s">
        <v>68</v>
      </c>
      <c r="K33" s="9">
        <v>3</v>
      </c>
      <c r="L33" s="9">
        <v>4</v>
      </c>
      <c r="M33" s="9">
        <f>HMP_Brixton[[#This Row],[Optimism at end (1(bad)-10(good))]]-HMP_Brixton[[#This Row],[Optimism at start (1(bad)-10(good))]]</f>
        <v>1</v>
      </c>
      <c r="N33" s="9">
        <v>14</v>
      </c>
      <c r="O33" s="9">
        <v>8</v>
      </c>
      <c r="P33" s="9">
        <f>HMP_Brixton[[#This Row],[Hours booked]]-HMP_Brixton[[#This Row],[Hours Attended]]</f>
        <v>6</v>
      </c>
    </row>
    <row r="34" spans="1:16" ht="18.95" customHeight="1" x14ac:dyDescent="0.45">
      <c r="A34" s="9" t="s">
        <v>229</v>
      </c>
      <c r="B34" s="9" t="s">
        <v>230</v>
      </c>
      <c r="C34" s="9" t="s">
        <v>25</v>
      </c>
      <c r="D34" s="11" t="s">
        <v>66</v>
      </c>
      <c r="E34" s="42" t="s">
        <v>121</v>
      </c>
      <c r="F34" s="10">
        <v>29392</v>
      </c>
      <c r="H34" s="9" t="s">
        <v>54</v>
      </c>
      <c r="I34" s="9" t="s">
        <v>72</v>
      </c>
      <c r="J34" s="11" t="s">
        <v>62</v>
      </c>
      <c r="K34" s="9">
        <v>1</v>
      </c>
      <c r="L34" s="9">
        <v>2</v>
      </c>
      <c r="M34" s="9">
        <f>HMP_Brixton[[#This Row],[Optimism at end (1(bad)-10(good))]]-HMP_Brixton[[#This Row],[Optimism at start (1(bad)-10(good))]]</f>
        <v>1</v>
      </c>
      <c r="N34" s="9">
        <v>13</v>
      </c>
      <c r="O34" s="9">
        <v>5</v>
      </c>
      <c r="P34" s="9">
        <f>HMP_Brixton[[#This Row],[Hours booked]]-HMP_Brixton[[#This Row],[Hours Attended]]</f>
        <v>8</v>
      </c>
    </row>
    <row r="35" spans="1:16" ht="18.95" customHeight="1" x14ac:dyDescent="0.45">
      <c r="A35" s="9" t="s">
        <v>231</v>
      </c>
      <c r="B35" s="9" t="s">
        <v>232</v>
      </c>
      <c r="C35" s="9" t="s">
        <v>25</v>
      </c>
      <c r="D35" s="11" t="s">
        <v>66</v>
      </c>
      <c r="E35" s="42" t="s">
        <v>52</v>
      </c>
      <c r="F35" s="10">
        <v>26272</v>
      </c>
      <c r="H35" s="9" t="s">
        <v>60</v>
      </c>
      <c r="I35" s="9" t="s">
        <v>72</v>
      </c>
      <c r="J35" s="11" t="s">
        <v>62</v>
      </c>
      <c r="K35" s="9">
        <v>1</v>
      </c>
      <c r="L35" s="9">
        <v>2</v>
      </c>
      <c r="M35" s="9">
        <f>HMP_Brixton[[#This Row],[Optimism at end (1(bad)-10(good))]]-HMP_Brixton[[#This Row],[Optimism at start (1(bad)-10(good))]]</f>
        <v>1</v>
      </c>
      <c r="N35" s="9">
        <v>14</v>
      </c>
      <c r="O35" s="9">
        <v>6</v>
      </c>
      <c r="P35" s="9">
        <f>HMP_Brixton[[#This Row],[Hours booked]]-HMP_Brixton[[#This Row],[Hours Attended]]</f>
        <v>8</v>
      </c>
    </row>
    <row r="36" spans="1:16" ht="18.95" customHeight="1" x14ac:dyDescent="0.45">
      <c r="A36" s="9" t="s">
        <v>233</v>
      </c>
      <c r="B36" s="9" t="s">
        <v>234</v>
      </c>
      <c r="C36" s="9" t="s">
        <v>25</v>
      </c>
      <c r="D36" s="11" t="s">
        <v>66</v>
      </c>
      <c r="E36" s="42" t="s">
        <v>59</v>
      </c>
      <c r="F36" s="10">
        <v>23037</v>
      </c>
      <c r="H36" s="9" t="s">
        <v>88</v>
      </c>
      <c r="I36" s="11" t="s">
        <v>61</v>
      </c>
      <c r="J36" s="11" t="s">
        <v>68</v>
      </c>
      <c r="K36" s="9">
        <v>6</v>
      </c>
      <c r="L36" s="9">
        <v>8</v>
      </c>
      <c r="M36" s="9">
        <f>HMP_Brixton[[#This Row],[Optimism at end (1(bad)-10(good))]]-HMP_Brixton[[#This Row],[Optimism at start (1(bad)-10(good))]]</f>
        <v>2</v>
      </c>
      <c r="N36" s="9">
        <v>12</v>
      </c>
      <c r="O36" s="9">
        <v>6</v>
      </c>
      <c r="P36" s="9">
        <f>HMP_Brixton[[#This Row],[Hours booked]]-HMP_Brixton[[#This Row],[Hours Attended]]</f>
        <v>6</v>
      </c>
    </row>
    <row r="37" spans="1:16" ht="18.95" customHeight="1" x14ac:dyDescent="0.45">
      <c r="A37" s="9" t="s">
        <v>235</v>
      </c>
      <c r="B37" s="9" t="s">
        <v>236</v>
      </c>
      <c r="C37" s="9" t="s">
        <v>25</v>
      </c>
      <c r="D37" s="11" t="s">
        <v>66</v>
      </c>
      <c r="E37" s="42" t="s">
        <v>65</v>
      </c>
      <c r="F37" s="10">
        <v>34075</v>
      </c>
      <c r="H37" s="9" t="s">
        <v>110</v>
      </c>
      <c r="I37" s="9" t="s">
        <v>55</v>
      </c>
      <c r="J37" s="11" t="s">
        <v>68</v>
      </c>
      <c r="K37" s="9">
        <v>3</v>
      </c>
      <c r="L37" s="9">
        <v>4</v>
      </c>
      <c r="M37" s="9">
        <f>HMP_Brixton[[#This Row],[Optimism at end (1(bad)-10(good))]]-HMP_Brixton[[#This Row],[Optimism at start (1(bad)-10(good))]]</f>
        <v>1</v>
      </c>
      <c r="N37" s="9">
        <v>14</v>
      </c>
      <c r="O37" s="9">
        <v>8</v>
      </c>
      <c r="P37" s="9">
        <f>HMP_Brixton[[#This Row],[Hours booked]]-HMP_Brixton[[#This Row],[Hours Attended]]</f>
        <v>6</v>
      </c>
    </row>
    <row r="38" spans="1:16" ht="18.95" customHeight="1" x14ac:dyDescent="0.45">
      <c r="A38" s="9" t="s">
        <v>237</v>
      </c>
      <c r="B38" s="9" t="s">
        <v>238</v>
      </c>
      <c r="C38" s="9" t="s">
        <v>25</v>
      </c>
      <c r="D38" s="11" t="s">
        <v>66</v>
      </c>
      <c r="E38" s="42" t="s">
        <v>71</v>
      </c>
      <c r="F38" s="10">
        <v>30740</v>
      </c>
      <c r="H38" s="9" t="s">
        <v>54</v>
      </c>
      <c r="I38" s="9" t="s">
        <v>72</v>
      </c>
      <c r="J38" s="11" t="s">
        <v>62</v>
      </c>
      <c r="K38" s="9">
        <v>1</v>
      </c>
      <c r="L38" s="9">
        <v>2</v>
      </c>
      <c r="M38" s="9">
        <f>HMP_Brixton[[#This Row],[Optimism at end (1(bad)-10(good))]]-HMP_Brixton[[#This Row],[Optimism at start (1(bad)-10(good))]]</f>
        <v>1</v>
      </c>
      <c r="N38" s="9">
        <v>13</v>
      </c>
      <c r="O38" s="9">
        <v>5</v>
      </c>
      <c r="P38" s="9">
        <f>HMP_Brixton[[#This Row],[Hours booked]]-HMP_Brixton[[#This Row],[Hours Attended]]</f>
        <v>8</v>
      </c>
    </row>
    <row r="39" spans="1:16" ht="18.95" customHeight="1" x14ac:dyDescent="0.45">
      <c r="A39" s="9" t="s">
        <v>239</v>
      </c>
      <c r="B39" s="9" t="s">
        <v>240</v>
      </c>
      <c r="C39" s="9" t="s">
        <v>25</v>
      </c>
      <c r="D39" s="11" t="s">
        <v>66</v>
      </c>
      <c r="E39" s="42" t="s">
        <v>75</v>
      </c>
      <c r="F39" s="10">
        <v>36719</v>
      </c>
      <c r="H39" s="9" t="s">
        <v>60</v>
      </c>
      <c r="I39" s="9" t="s">
        <v>72</v>
      </c>
      <c r="J39" s="11" t="s">
        <v>62</v>
      </c>
      <c r="K39" s="9">
        <v>1</v>
      </c>
      <c r="L39" s="9">
        <v>2</v>
      </c>
      <c r="M39" s="9">
        <f>HMP_Brixton[[#This Row],[Optimism at end (1(bad)-10(good))]]-HMP_Brixton[[#This Row],[Optimism at start (1(bad)-10(good))]]</f>
        <v>1</v>
      </c>
      <c r="N39" s="9">
        <v>14</v>
      </c>
      <c r="O39" s="9">
        <v>6</v>
      </c>
      <c r="P39" s="9">
        <f>HMP_Brixton[[#This Row],[Hours booked]]-HMP_Brixton[[#This Row],[Hours Attended]]</f>
        <v>8</v>
      </c>
    </row>
    <row r="40" spans="1:16" ht="18.95" customHeight="1" x14ac:dyDescent="0.45">
      <c r="A40" s="9" t="s">
        <v>241</v>
      </c>
      <c r="B40" s="9" t="s">
        <v>242</v>
      </c>
      <c r="C40" s="9" t="s">
        <v>25</v>
      </c>
      <c r="D40" s="11" t="s">
        <v>66</v>
      </c>
      <c r="E40" s="42" t="s">
        <v>78</v>
      </c>
      <c r="F40" s="10">
        <v>25873</v>
      </c>
      <c r="H40" s="9" t="s">
        <v>88</v>
      </c>
      <c r="I40" s="11" t="s">
        <v>61</v>
      </c>
      <c r="J40" s="11" t="s">
        <v>68</v>
      </c>
      <c r="K40" s="9">
        <v>6</v>
      </c>
      <c r="L40" s="9">
        <v>8</v>
      </c>
      <c r="M40" s="9">
        <f>HMP_Brixton[[#This Row],[Optimism at end (1(bad)-10(good))]]-HMP_Brixton[[#This Row],[Optimism at start (1(bad)-10(good))]]</f>
        <v>2</v>
      </c>
      <c r="N40" s="9">
        <v>12</v>
      </c>
      <c r="O40" s="9">
        <v>6</v>
      </c>
      <c r="P40" s="9">
        <f>HMP_Brixton[[#This Row],[Hours booked]]-HMP_Brixton[[#This Row],[Hours Attended]]</f>
        <v>6</v>
      </c>
    </row>
    <row r="41" spans="1:16" ht="18.95" customHeight="1" x14ac:dyDescent="0.45">
      <c r="A41" s="9" t="s">
        <v>243</v>
      </c>
      <c r="B41" s="9" t="s">
        <v>244</v>
      </c>
      <c r="C41" s="9" t="s">
        <v>25</v>
      </c>
      <c r="D41" s="11" t="s">
        <v>66</v>
      </c>
      <c r="E41" s="42" t="s">
        <v>83</v>
      </c>
      <c r="F41" s="10">
        <v>38126</v>
      </c>
      <c r="H41" s="9" t="s">
        <v>54</v>
      </c>
      <c r="I41" s="9" t="s">
        <v>72</v>
      </c>
      <c r="J41" s="11" t="s">
        <v>68</v>
      </c>
      <c r="K41" s="9">
        <v>4</v>
      </c>
      <c r="L41" s="9">
        <v>5</v>
      </c>
      <c r="M41" s="9">
        <f>HMP_Brixton[[#This Row],[Optimism at end (1(bad)-10(good))]]-HMP_Brixton[[#This Row],[Optimism at start (1(bad)-10(good))]]</f>
        <v>1</v>
      </c>
      <c r="N41" s="9">
        <v>9</v>
      </c>
      <c r="O41" s="9">
        <v>8</v>
      </c>
      <c r="P41" s="9">
        <f>HMP_Brixton[[#This Row],[Hours booked]]-HMP_Brixton[[#This Row],[Hours Attended]]</f>
        <v>1</v>
      </c>
    </row>
    <row r="42" spans="1:16" ht="18.95" customHeight="1" x14ac:dyDescent="0.45">
      <c r="A42" s="9" t="s">
        <v>245</v>
      </c>
      <c r="B42" s="9" t="s">
        <v>246</v>
      </c>
      <c r="C42" s="9" t="s">
        <v>25</v>
      </c>
      <c r="D42" s="11" t="s">
        <v>66</v>
      </c>
      <c r="E42" s="42" t="s">
        <v>87</v>
      </c>
      <c r="F42" s="10">
        <v>36013</v>
      </c>
      <c r="H42" s="9" t="s">
        <v>79</v>
      </c>
      <c r="I42" s="9" t="s">
        <v>55</v>
      </c>
      <c r="J42" s="11" t="s">
        <v>80</v>
      </c>
      <c r="K42" s="9">
        <v>2</v>
      </c>
      <c r="L42" s="9">
        <v>7</v>
      </c>
      <c r="M42" s="9">
        <f>HMP_Brixton[[#This Row],[Optimism at end (1(bad)-10(good))]]-HMP_Brixton[[#This Row],[Optimism at start (1(bad)-10(good))]]</f>
        <v>5</v>
      </c>
      <c r="N42" s="9">
        <v>32</v>
      </c>
      <c r="O42" s="9">
        <v>31</v>
      </c>
      <c r="P42" s="9">
        <f>HMP_Brixton[[#This Row],[Hours booked]]-HMP_Brixton[[#This Row],[Hours Attended]]</f>
        <v>1</v>
      </c>
    </row>
    <row r="43" spans="1:16" ht="18.95" customHeight="1" x14ac:dyDescent="0.45">
      <c r="A43" s="9" t="s">
        <v>247</v>
      </c>
      <c r="B43" s="9" t="s">
        <v>248</v>
      </c>
      <c r="C43" s="9" t="s">
        <v>25</v>
      </c>
      <c r="D43" s="11" t="s">
        <v>66</v>
      </c>
      <c r="E43" s="42" t="s">
        <v>91</v>
      </c>
      <c r="F43" s="10">
        <v>25283</v>
      </c>
      <c r="H43" s="9" t="s">
        <v>79</v>
      </c>
      <c r="I43" s="9" t="s">
        <v>55</v>
      </c>
      <c r="J43" s="11" t="s">
        <v>56</v>
      </c>
      <c r="K43" s="9">
        <v>4</v>
      </c>
      <c r="L43" s="9">
        <v>2</v>
      </c>
      <c r="M43" s="9">
        <f>HMP_Brixton[[#This Row],[Optimism at end (1(bad)-10(good))]]-HMP_Brixton[[#This Row],[Optimism at start (1(bad)-10(good))]]</f>
        <v>-2</v>
      </c>
      <c r="N43" s="9">
        <v>3</v>
      </c>
      <c r="O43" s="9">
        <v>2</v>
      </c>
      <c r="P43" s="9">
        <f>HMP_Brixton[[#This Row],[Hours booked]]-HMP_Brixton[[#This Row],[Hours Attended]]</f>
        <v>1</v>
      </c>
    </row>
    <row r="44" spans="1:16" ht="18.95" customHeight="1" x14ac:dyDescent="0.45">
      <c r="A44" s="9" t="s">
        <v>249</v>
      </c>
      <c r="B44" s="9" t="s">
        <v>250</v>
      </c>
      <c r="C44" s="9" t="s">
        <v>25</v>
      </c>
      <c r="D44" s="11" t="s">
        <v>66</v>
      </c>
      <c r="E44" s="42" t="s">
        <v>95</v>
      </c>
      <c r="F44" s="10">
        <v>33406</v>
      </c>
      <c r="H44" s="9" t="s">
        <v>88</v>
      </c>
      <c r="I44" s="11" t="s">
        <v>61</v>
      </c>
      <c r="J44" s="11" t="s">
        <v>68</v>
      </c>
      <c r="K44" s="9">
        <v>3</v>
      </c>
      <c r="L44" s="9">
        <v>3</v>
      </c>
      <c r="M44" s="9">
        <f>HMP_Brixton[[#This Row],[Optimism at end (1(bad)-10(good))]]-HMP_Brixton[[#This Row],[Optimism at start (1(bad)-10(good))]]</f>
        <v>0</v>
      </c>
      <c r="N44" s="9">
        <v>23</v>
      </c>
      <c r="O44" s="9">
        <v>22</v>
      </c>
      <c r="P44" s="9">
        <f>HMP_Brixton[[#This Row],[Hours booked]]-HMP_Brixton[[#This Row],[Hours Attended]]</f>
        <v>1</v>
      </c>
    </row>
    <row r="45" spans="1:16" ht="18.95" customHeight="1" x14ac:dyDescent="0.45">
      <c r="A45" s="9" t="s">
        <v>251</v>
      </c>
      <c r="B45" s="9" t="s">
        <v>252</v>
      </c>
      <c r="C45" s="9" t="s">
        <v>25</v>
      </c>
      <c r="D45" s="11" t="s">
        <v>66</v>
      </c>
      <c r="E45" s="42" t="s">
        <v>98</v>
      </c>
      <c r="F45" s="10">
        <v>32115</v>
      </c>
      <c r="H45" s="9" t="s">
        <v>92</v>
      </c>
      <c r="I45" s="9" t="s">
        <v>55</v>
      </c>
      <c r="J45" s="11" t="s">
        <v>68</v>
      </c>
      <c r="K45" s="9">
        <v>3</v>
      </c>
      <c r="L45" s="9">
        <v>4</v>
      </c>
      <c r="M45" s="9">
        <f>HMP_Brixton[[#This Row],[Optimism at end (1(bad)-10(good))]]-HMP_Brixton[[#This Row],[Optimism at start (1(bad)-10(good))]]</f>
        <v>1</v>
      </c>
      <c r="N45" s="9">
        <v>23</v>
      </c>
      <c r="O45" s="9">
        <v>23</v>
      </c>
      <c r="P45" s="9">
        <f>HMP_Brixton[[#This Row],[Hours booked]]-HMP_Brixton[[#This Row],[Hours Attended]]</f>
        <v>0</v>
      </c>
    </row>
    <row r="46" spans="1:16" ht="18.95" customHeight="1" x14ac:dyDescent="0.45">
      <c r="A46" s="9" t="s">
        <v>253</v>
      </c>
      <c r="B46" s="9" t="s">
        <v>254</v>
      </c>
      <c r="C46" s="9" t="s">
        <v>25</v>
      </c>
      <c r="D46" s="11" t="s">
        <v>66</v>
      </c>
      <c r="E46" s="42" t="s">
        <v>101</v>
      </c>
      <c r="F46" s="10">
        <v>27772</v>
      </c>
      <c r="H46" s="9" t="s">
        <v>92</v>
      </c>
      <c r="I46" s="11" t="s">
        <v>61</v>
      </c>
      <c r="J46" s="11" t="s">
        <v>68</v>
      </c>
      <c r="K46" s="9">
        <v>6</v>
      </c>
      <c r="L46" s="9">
        <v>8</v>
      </c>
      <c r="M46" s="9">
        <f>HMP_Brixton[[#This Row],[Optimism at end (1(bad)-10(good))]]-HMP_Brixton[[#This Row],[Optimism at start (1(bad)-10(good))]]</f>
        <v>2</v>
      </c>
      <c r="N46" s="9">
        <v>35</v>
      </c>
      <c r="O46" s="9">
        <v>34</v>
      </c>
      <c r="P46" s="9">
        <f>HMP_Brixton[[#This Row],[Hours booked]]-HMP_Brixton[[#This Row],[Hours Attended]]</f>
        <v>1</v>
      </c>
    </row>
    <row r="47" spans="1:16" ht="18.95" customHeight="1" x14ac:dyDescent="0.45">
      <c r="A47" s="9" t="s">
        <v>255</v>
      </c>
      <c r="B47" s="9" t="s">
        <v>256</v>
      </c>
      <c r="C47" s="9" t="s">
        <v>25</v>
      </c>
      <c r="D47" s="11" t="s">
        <v>66</v>
      </c>
      <c r="E47" s="42" t="s">
        <v>104</v>
      </c>
      <c r="F47" s="10">
        <v>36364</v>
      </c>
      <c r="H47" s="9" t="s">
        <v>67</v>
      </c>
      <c r="I47" s="9" t="s">
        <v>55</v>
      </c>
      <c r="J47" s="11" t="s">
        <v>68</v>
      </c>
      <c r="K47" s="9">
        <v>6</v>
      </c>
      <c r="L47" s="9">
        <v>7</v>
      </c>
      <c r="M47" s="9">
        <f>HMP_Brixton[[#This Row],[Optimism at end (1(bad)-10(good))]]-HMP_Brixton[[#This Row],[Optimism at start (1(bad)-10(good))]]</f>
        <v>1</v>
      </c>
      <c r="N47" s="9">
        <v>16</v>
      </c>
      <c r="O47" s="9">
        <v>15</v>
      </c>
      <c r="P47" s="9">
        <f>HMP_Brixton[[#This Row],[Hours booked]]-HMP_Brixton[[#This Row],[Hours Attended]]</f>
        <v>1</v>
      </c>
    </row>
    <row r="48" spans="1:16" ht="18.95" customHeight="1" x14ac:dyDescent="0.45">
      <c r="A48" s="9" t="s">
        <v>257</v>
      </c>
      <c r="B48" s="9" t="s">
        <v>258</v>
      </c>
      <c r="C48" s="9" t="s">
        <v>25</v>
      </c>
      <c r="D48" s="11" t="s">
        <v>66</v>
      </c>
      <c r="E48" s="42" t="s">
        <v>106</v>
      </c>
      <c r="F48" s="10">
        <v>30589</v>
      </c>
      <c r="H48" s="9" t="s">
        <v>60</v>
      </c>
      <c r="I48" s="9" t="s">
        <v>55</v>
      </c>
      <c r="J48" s="11" t="s">
        <v>62</v>
      </c>
      <c r="K48" s="9">
        <v>2</v>
      </c>
      <c r="L48" s="9">
        <v>2</v>
      </c>
      <c r="M48" s="9">
        <f>HMP_Brixton[[#This Row],[Optimism at end (1(bad)-10(good))]]-HMP_Brixton[[#This Row],[Optimism at start (1(bad)-10(good))]]</f>
        <v>0</v>
      </c>
      <c r="N48" s="9">
        <v>15</v>
      </c>
      <c r="O48" s="9">
        <v>14</v>
      </c>
      <c r="P48" s="9">
        <f>HMP_Brixton[[#This Row],[Hours booked]]-HMP_Brixton[[#This Row],[Hours Attended]]</f>
        <v>1</v>
      </c>
    </row>
    <row r="49" spans="1:18" ht="18.95" customHeight="1" x14ac:dyDescent="0.45">
      <c r="A49" s="9" t="s">
        <v>259</v>
      </c>
      <c r="B49" s="9" t="s">
        <v>260</v>
      </c>
      <c r="C49" s="9" t="s">
        <v>25</v>
      </c>
      <c r="D49" s="11" t="s">
        <v>66</v>
      </c>
      <c r="E49" s="42" t="s">
        <v>109</v>
      </c>
      <c r="F49" s="10">
        <v>37295</v>
      </c>
      <c r="H49" s="9" t="s">
        <v>88</v>
      </c>
      <c r="I49" s="9" t="s">
        <v>72</v>
      </c>
      <c r="J49" s="11" t="s">
        <v>68</v>
      </c>
      <c r="K49" s="9">
        <v>9</v>
      </c>
      <c r="L49" s="9">
        <v>8</v>
      </c>
      <c r="M49" s="9">
        <f>HMP_Brixton[[#This Row],[Optimism at end (1(bad)-10(good))]]-HMP_Brixton[[#This Row],[Optimism at start (1(bad)-10(good))]]</f>
        <v>-1</v>
      </c>
      <c r="N49" s="9">
        <v>22</v>
      </c>
      <c r="O49" s="9">
        <v>22</v>
      </c>
      <c r="P49" s="9">
        <f>HMP_Brixton[[#This Row],[Hours booked]]-HMP_Brixton[[#This Row],[Hours Attended]]</f>
        <v>0</v>
      </c>
    </row>
    <row r="50" spans="1:18" ht="18.95" customHeight="1" x14ac:dyDescent="0.45">
      <c r="A50" s="9" t="s">
        <v>261</v>
      </c>
      <c r="B50" s="9" t="s">
        <v>262</v>
      </c>
      <c r="C50" s="9" t="s">
        <v>25</v>
      </c>
      <c r="D50" s="11" t="s">
        <v>66</v>
      </c>
      <c r="E50" s="42" t="s">
        <v>113</v>
      </c>
      <c r="F50" s="10">
        <v>24395</v>
      </c>
      <c r="H50" s="9" t="s">
        <v>84</v>
      </c>
      <c r="I50" s="9" t="s">
        <v>55</v>
      </c>
      <c r="J50" s="11" t="s">
        <v>80</v>
      </c>
      <c r="K50" s="9">
        <v>7</v>
      </c>
      <c r="L50" s="9">
        <v>9</v>
      </c>
      <c r="M50" s="9">
        <f>HMP_Brixton[[#This Row],[Optimism at end (1(bad)-10(good))]]-HMP_Brixton[[#This Row],[Optimism at start (1(bad)-10(good))]]</f>
        <v>2</v>
      </c>
      <c r="N50" s="9">
        <v>15</v>
      </c>
      <c r="O50" s="9">
        <v>14</v>
      </c>
      <c r="P50" s="9">
        <f>HMP_Brixton[[#This Row],[Hours booked]]-HMP_Brixton[[#This Row],[Hours Attended]]</f>
        <v>1</v>
      </c>
    </row>
    <row r="51" spans="1:18" ht="18.95" customHeight="1" x14ac:dyDescent="0.45">
      <c r="A51" s="9" t="s">
        <v>263</v>
      </c>
      <c r="B51" s="9" t="s">
        <v>264</v>
      </c>
      <c r="C51" s="9" t="s">
        <v>25</v>
      </c>
      <c r="D51" s="11" t="s">
        <v>66</v>
      </c>
      <c r="E51" s="42" t="s">
        <v>116</v>
      </c>
      <c r="F51" s="10">
        <v>32266</v>
      </c>
      <c r="H51" s="9" t="s">
        <v>60</v>
      </c>
      <c r="I51" s="11" t="s">
        <v>61</v>
      </c>
      <c r="J51" s="11" t="s">
        <v>80</v>
      </c>
      <c r="K51" s="9">
        <v>2</v>
      </c>
      <c r="L51" s="9">
        <v>3</v>
      </c>
      <c r="M51" s="9">
        <f>HMP_Brixton[[#This Row],[Optimism at end (1(bad)-10(good))]]-HMP_Brixton[[#This Row],[Optimism at start (1(bad)-10(good))]]</f>
        <v>1</v>
      </c>
      <c r="N51" s="9">
        <v>11</v>
      </c>
      <c r="O51" s="9">
        <v>9</v>
      </c>
      <c r="P51" s="9">
        <f>HMP_Brixton[[#This Row],[Hours booked]]-HMP_Brixton[[#This Row],[Hours Attended]]</f>
        <v>2</v>
      </c>
    </row>
    <row r="52" spans="1:18" ht="18.95" customHeight="1" x14ac:dyDescent="0.45">
      <c r="A52" s="9" t="s">
        <v>265</v>
      </c>
      <c r="B52" s="9" t="s">
        <v>266</v>
      </c>
      <c r="C52" s="9" t="s">
        <v>25</v>
      </c>
      <c r="D52" s="11" t="s">
        <v>66</v>
      </c>
      <c r="E52" s="42" t="s">
        <v>119</v>
      </c>
      <c r="F52" s="10">
        <v>34575</v>
      </c>
      <c r="H52" s="9" t="s">
        <v>79</v>
      </c>
      <c r="I52" s="9" t="s">
        <v>55</v>
      </c>
      <c r="J52" s="11" t="s">
        <v>68</v>
      </c>
      <c r="K52" s="9">
        <v>5</v>
      </c>
      <c r="L52" s="9">
        <v>9</v>
      </c>
      <c r="M52" s="9">
        <f>HMP_Brixton[[#This Row],[Optimism at end (1(bad)-10(good))]]-HMP_Brixton[[#This Row],[Optimism at start (1(bad)-10(good))]]</f>
        <v>4</v>
      </c>
      <c r="N52" s="9">
        <v>13</v>
      </c>
      <c r="O52" s="9">
        <v>12</v>
      </c>
      <c r="P52" s="9">
        <f>HMP_Brixton[[#This Row],[Hours booked]]-HMP_Brixton[[#This Row],[Hours Attended]]</f>
        <v>1</v>
      </c>
    </row>
    <row r="53" spans="1:18" ht="18.95" customHeight="1" x14ac:dyDescent="0.45">
      <c r="A53" s="9" t="s">
        <v>267</v>
      </c>
      <c r="B53" s="9" t="s">
        <v>268</v>
      </c>
      <c r="C53" s="9" t="s">
        <v>25</v>
      </c>
      <c r="D53" s="11" t="s">
        <v>66</v>
      </c>
      <c r="E53" s="42" t="s">
        <v>121</v>
      </c>
      <c r="F53" s="10">
        <v>23707</v>
      </c>
      <c r="H53" s="9" t="s">
        <v>79</v>
      </c>
      <c r="I53" s="9" t="s">
        <v>72</v>
      </c>
      <c r="J53" s="11" t="s">
        <v>80</v>
      </c>
      <c r="K53" s="9">
        <v>2</v>
      </c>
      <c r="L53" s="9">
        <v>6</v>
      </c>
      <c r="M53" s="9">
        <f>HMP_Brixton[[#This Row],[Optimism at end (1(bad)-10(good))]]-HMP_Brixton[[#This Row],[Optimism at start (1(bad)-10(good))]]</f>
        <v>4</v>
      </c>
      <c r="N53" s="9">
        <v>11</v>
      </c>
      <c r="O53" s="9">
        <v>10</v>
      </c>
      <c r="P53" s="9">
        <f>HMP_Brixton[[#This Row],[Hours booked]]-HMP_Brixton[[#This Row],[Hours Attended]]</f>
        <v>1</v>
      </c>
    </row>
    <row r="54" spans="1:18" ht="18.95" customHeight="1" x14ac:dyDescent="0.45">
      <c r="E54" s="9"/>
      <c r="O54" s="13"/>
      <c r="P54" s="13"/>
      <c r="Q54" s="13"/>
      <c r="R54" s="13"/>
    </row>
    <row r="55" spans="1:18" ht="18.95" customHeight="1" x14ac:dyDescent="0.45">
      <c r="E55" s="9"/>
      <c r="O55" s="13"/>
      <c r="P55" s="13"/>
      <c r="Q55" s="13"/>
      <c r="R55" s="13"/>
    </row>
    <row r="56" spans="1:18" ht="18.95" customHeight="1" x14ac:dyDescent="0.45">
      <c r="E56" s="9"/>
      <c r="O56" s="13"/>
      <c r="P56" s="13"/>
      <c r="Q56" s="13"/>
      <c r="R56" s="13"/>
    </row>
    <row r="57" spans="1:18" ht="18.95" customHeight="1" x14ac:dyDescent="0.45">
      <c r="E57" s="9"/>
      <c r="O57" s="13"/>
      <c r="P57" s="13"/>
      <c r="Q57" s="13"/>
      <c r="R57" s="13"/>
    </row>
    <row r="58" spans="1:18" ht="18.95" customHeight="1" x14ac:dyDescent="0.45">
      <c r="E58" s="9"/>
      <c r="O58" s="13"/>
      <c r="P58" s="13"/>
      <c r="Q58" s="13"/>
      <c r="R58" s="13"/>
    </row>
    <row r="59" spans="1:18" ht="18.95" customHeight="1" x14ac:dyDescent="0.45">
      <c r="E59" s="9"/>
      <c r="O59" s="13"/>
      <c r="P59" s="13"/>
      <c r="Q59" s="13"/>
      <c r="R59" s="13"/>
    </row>
    <row r="60" spans="1:18" ht="18.95" customHeight="1" x14ac:dyDescent="0.45">
      <c r="E60" s="9"/>
      <c r="O60" s="13"/>
      <c r="P60" s="13"/>
      <c r="Q60" s="13"/>
      <c r="R60" s="13"/>
    </row>
    <row r="61" spans="1:18" ht="18.95" customHeight="1" x14ac:dyDescent="0.45">
      <c r="E61" s="9"/>
      <c r="O61" s="13"/>
      <c r="P61" s="13"/>
      <c r="Q61" s="13"/>
      <c r="R61" s="13"/>
    </row>
    <row r="62" spans="1:18" ht="18.95" customHeight="1" x14ac:dyDescent="0.45">
      <c r="E62" s="9"/>
      <c r="M62" s="11"/>
      <c r="O62" s="13"/>
      <c r="P62" s="13"/>
      <c r="Q62" s="13"/>
      <c r="R62" s="13"/>
    </row>
    <row r="63" spans="1:18" ht="18.95" customHeight="1" x14ac:dyDescent="0.45">
      <c r="E63" s="9"/>
      <c r="O63" s="13"/>
      <c r="P63" s="13"/>
      <c r="Q63" s="13"/>
      <c r="R63" s="13"/>
    </row>
    <row r="64" spans="1:18" ht="18.95" customHeight="1" x14ac:dyDescent="0.45">
      <c r="E64" s="9"/>
      <c r="O64" s="13"/>
      <c r="P64" s="13"/>
      <c r="Q64" s="13"/>
      <c r="R64" s="13"/>
    </row>
    <row r="65" spans="5:18" ht="18.95" customHeight="1" x14ac:dyDescent="0.45">
      <c r="E65" s="9"/>
      <c r="M65" s="11"/>
      <c r="O65" s="13"/>
      <c r="P65" s="13"/>
      <c r="Q65" s="13"/>
      <c r="R65" s="13"/>
    </row>
    <row r="66" spans="5:18" ht="18.95" customHeight="1" x14ac:dyDescent="0.45">
      <c r="E66" s="9"/>
      <c r="O66" s="13"/>
      <c r="P66" s="13"/>
      <c r="Q66" s="13"/>
      <c r="R66" s="13"/>
    </row>
    <row r="67" spans="5:18" ht="18.95" customHeight="1" x14ac:dyDescent="0.45">
      <c r="E67" s="9"/>
      <c r="O67" s="13"/>
      <c r="P67" s="13"/>
      <c r="Q67" s="13"/>
      <c r="R67" s="13"/>
    </row>
    <row r="68" spans="5:18" ht="18.95" customHeight="1" x14ac:dyDescent="0.45">
      <c r="E68" s="9"/>
      <c r="O68" s="13"/>
      <c r="P68" s="13"/>
      <c r="Q68" s="13"/>
      <c r="R68" s="13"/>
    </row>
    <row r="69" spans="5:18" ht="18.95" customHeight="1" x14ac:dyDescent="0.45">
      <c r="E69" s="9"/>
      <c r="O69" s="13"/>
      <c r="P69" s="13"/>
      <c r="Q69" s="13"/>
      <c r="R69" s="13"/>
    </row>
    <row r="70" spans="5:18" ht="18.95" customHeight="1" x14ac:dyDescent="0.45">
      <c r="E70" s="9"/>
      <c r="O70" s="13"/>
      <c r="P70" s="13"/>
      <c r="Q70" s="13"/>
      <c r="R70" s="13"/>
    </row>
    <row r="71" spans="5:18" ht="18.95" customHeight="1" x14ac:dyDescent="0.45">
      <c r="E71" s="9"/>
      <c r="O71" s="13"/>
      <c r="P71" s="13"/>
      <c r="Q71" s="13"/>
      <c r="R71" s="13"/>
    </row>
    <row r="72" spans="5:18" ht="18.95" customHeight="1" x14ac:dyDescent="0.45">
      <c r="E72" s="9"/>
      <c r="O72" s="13"/>
      <c r="P72" s="13"/>
      <c r="Q72" s="13"/>
      <c r="R72" s="13"/>
    </row>
    <row r="73" spans="5:18" ht="18.95" customHeight="1" x14ac:dyDescent="0.45">
      <c r="E73" s="9"/>
      <c r="M73" s="11"/>
      <c r="O73" s="13"/>
      <c r="P73" s="13"/>
      <c r="Q73" s="13"/>
      <c r="R73" s="13"/>
    </row>
    <row r="74" spans="5:18" ht="18.95" customHeight="1" x14ac:dyDescent="0.45">
      <c r="E74" s="9"/>
      <c r="O74" s="13"/>
      <c r="P74" s="13"/>
      <c r="Q74" s="13"/>
      <c r="R74" s="13"/>
    </row>
    <row r="75" spans="5:18" ht="18.95" customHeight="1" x14ac:dyDescent="0.45">
      <c r="E75" s="9"/>
      <c r="O75" s="13"/>
      <c r="P75" s="13"/>
      <c r="Q75" s="13"/>
      <c r="R75" s="13"/>
    </row>
    <row r="76" spans="5:18" ht="18.95" customHeight="1" x14ac:dyDescent="0.45">
      <c r="E76" s="9"/>
      <c r="O76" s="13"/>
      <c r="P76" s="13"/>
      <c r="Q76" s="13"/>
      <c r="R76" s="13"/>
    </row>
    <row r="77" spans="5:18" ht="18.95" customHeight="1" x14ac:dyDescent="0.45">
      <c r="Q77" s="13"/>
    </row>
  </sheetData>
  <dataValidations count="1">
    <dataValidation type="date" errorStyle="warning" operator="greaterThan" allowBlank="1" showInputMessage="1" showErrorMessage="1" errorTitle="Invalid date" error="The date of birth entered is either not a correct date or would make the person over 100 years old." sqref="F2:F53" xr:uid="{1DBD5189-93EE-4398-AC69-0B9899CB6173}">
      <formula1>9133</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Pick from the list" xr:uid="{A9103E70-6D5A-4128-9BE8-759A56937146}">
          <x14:formula1>
            <xm:f>'Validation lists'!$A$1:$A$19</xm:f>
          </x14:formula1>
          <xm:sqref>E13:E15</xm:sqref>
        </x14:dataValidation>
        <x14:dataValidation type="list" allowBlank="1" showInputMessage="1" showErrorMessage="1" errorTitle="Please pick from the list" xr:uid="{8A189B38-3935-4677-ADF9-EEEB2828E3F6}">
          <x14:formula1>
            <xm:f>'Validation lists'!$A$1:$A$19</xm:f>
          </x14:formula1>
          <xm:sqref>E16:E53 E2:E12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F93D5-0373-47AF-9381-868886E9D6C2}">
  <dimension ref="A1:P61"/>
  <sheetViews>
    <sheetView topLeftCell="A4" workbookViewId="0">
      <selection activeCell="D37" sqref="D37"/>
    </sheetView>
  </sheetViews>
  <sheetFormatPr defaultColWidth="8.46484375" defaultRowHeight="20.100000000000001" customHeight="1" x14ac:dyDescent="0.45"/>
  <cols>
    <col min="1" max="1" width="17.1328125" customWidth="1"/>
    <col min="2" max="2" width="17.59765625" customWidth="1"/>
    <col min="3" max="3" width="20.73046875" customWidth="1"/>
    <col min="4" max="4" width="67.265625" bestFit="1" customWidth="1"/>
    <col min="5" max="5" width="15.3984375" customWidth="1"/>
    <col min="6" max="6" width="28.46484375" customWidth="1"/>
    <col min="7" max="7" width="13.59765625" customWidth="1"/>
    <col min="8" max="8" width="25.1328125" style="1" customWidth="1"/>
    <col min="9" max="9" width="18.46484375" customWidth="1"/>
    <col min="10" max="10" width="32.73046875" style="3" customWidth="1"/>
    <col min="11" max="11" width="30.86328125" customWidth="1"/>
    <col min="12" max="12" width="18.59765625" customWidth="1"/>
    <col min="13" max="13" width="15.86328125" customWidth="1"/>
    <col min="14" max="14" width="16.86328125" customWidth="1"/>
    <col min="15" max="15" width="19.3984375" customWidth="1"/>
    <col min="16" max="16" width="15.46484375" customWidth="1"/>
    <col min="17" max="17" width="10.73046875" customWidth="1"/>
  </cols>
  <sheetData>
    <row r="1" spans="1:16" ht="20.100000000000001" customHeight="1" x14ac:dyDescent="0.45">
      <c r="A1" t="s">
        <v>35</v>
      </c>
      <c r="B1" t="s">
        <v>5</v>
      </c>
      <c r="C1" t="s">
        <v>36</v>
      </c>
      <c r="D1" t="s">
        <v>37</v>
      </c>
      <c r="E1" s="3" t="s">
        <v>38</v>
      </c>
      <c r="F1" t="s">
        <v>39</v>
      </c>
      <c r="G1" s="1" t="s">
        <v>40</v>
      </c>
      <c r="H1" s="1" t="s">
        <v>41</v>
      </c>
      <c r="I1" t="s">
        <v>42</v>
      </c>
      <c r="J1" s="1" t="s">
        <v>43</v>
      </c>
      <c r="K1" t="s">
        <v>44</v>
      </c>
      <c r="L1" t="s">
        <v>45</v>
      </c>
      <c r="M1" t="s">
        <v>46</v>
      </c>
      <c r="N1" s="5" t="s">
        <v>47</v>
      </c>
      <c r="O1" s="5" t="s">
        <v>48</v>
      </c>
      <c r="P1" s="5" t="s">
        <v>49</v>
      </c>
    </row>
    <row r="2" spans="1:16" ht="20.100000000000001" customHeight="1" x14ac:dyDescent="0.45">
      <c r="A2" s="9" t="s">
        <v>269</v>
      </c>
      <c r="B2" s="9" t="s">
        <v>32</v>
      </c>
      <c r="C2" s="9" t="s">
        <v>270</v>
      </c>
      <c r="D2" s="42" t="s">
        <v>101</v>
      </c>
      <c r="E2" s="10">
        <v>32874</v>
      </c>
      <c r="F2" s="9"/>
      <c r="G2" s="11" t="s">
        <v>53</v>
      </c>
      <c r="H2" s="9" t="s">
        <v>110</v>
      </c>
      <c r="I2" s="9" t="s">
        <v>271</v>
      </c>
      <c r="J2" s="11" t="s">
        <v>68</v>
      </c>
      <c r="K2" s="9">
        <v>3</v>
      </c>
      <c r="L2" s="9">
        <v>6</v>
      </c>
      <c r="M2" s="9">
        <f>HMP_Manchester[[#This Row],[Optimism at end (1(bad)-10(good))]]-HMP_Manchester[[#This Row],[Optimism at start (1(bad)-10(good))]]</f>
        <v>3</v>
      </c>
      <c r="N2" s="9">
        <v>13</v>
      </c>
      <c r="O2" s="9">
        <v>12</v>
      </c>
      <c r="P2" s="9">
        <f>HMP_Manchester[[#This Row],[Hours booked]]-HMP_Manchester[[#This Row],[Hours Attended]]</f>
        <v>1</v>
      </c>
    </row>
    <row r="3" spans="1:16" ht="20.100000000000001" customHeight="1" x14ac:dyDescent="0.45">
      <c r="A3" s="9" t="s">
        <v>272</v>
      </c>
      <c r="B3" s="9" t="s">
        <v>32</v>
      </c>
      <c r="C3" s="9" t="s">
        <v>273</v>
      </c>
      <c r="D3" s="42" t="s">
        <v>104</v>
      </c>
      <c r="E3" s="10">
        <v>33380</v>
      </c>
      <c r="F3" s="9"/>
      <c r="G3" s="11" t="s">
        <v>66</v>
      </c>
      <c r="H3" s="9" t="s">
        <v>79</v>
      </c>
      <c r="I3" s="9" t="s">
        <v>72</v>
      </c>
      <c r="J3" s="11" t="s">
        <v>80</v>
      </c>
      <c r="K3" s="9">
        <v>2</v>
      </c>
      <c r="L3" s="9">
        <v>6</v>
      </c>
      <c r="M3" s="9"/>
      <c r="N3" s="9">
        <v>19</v>
      </c>
      <c r="O3" s="9">
        <v>10</v>
      </c>
      <c r="P3" s="9">
        <f>HMP_Manchester[[#This Row],[Hours booked]]-HMP_Manchester[[#This Row],[Hours Attended]]</f>
        <v>9</v>
      </c>
    </row>
    <row r="4" spans="1:16" ht="20.100000000000001" customHeight="1" x14ac:dyDescent="0.45">
      <c r="A4" s="9" t="s">
        <v>274</v>
      </c>
      <c r="B4" s="9" t="s">
        <v>32</v>
      </c>
      <c r="C4" s="9" t="s">
        <v>275</v>
      </c>
      <c r="D4" s="42" t="s">
        <v>106</v>
      </c>
      <c r="E4" s="10">
        <v>33856</v>
      </c>
      <c r="F4" s="9"/>
      <c r="G4" s="11" t="s">
        <v>53</v>
      </c>
      <c r="H4" s="9" t="s">
        <v>79</v>
      </c>
      <c r="I4" s="9" t="s">
        <v>55</v>
      </c>
      <c r="J4" s="11" t="s">
        <v>68</v>
      </c>
      <c r="K4" s="9">
        <v>6</v>
      </c>
      <c r="L4" s="9">
        <v>6</v>
      </c>
      <c r="M4" s="9"/>
      <c r="N4" s="9">
        <v>15</v>
      </c>
      <c r="O4" s="9">
        <v>13</v>
      </c>
      <c r="P4" s="9">
        <f>HMP_Manchester[[#This Row],[Hours booked]]-HMP_Manchester[[#This Row],[Hours Attended]]</f>
        <v>2</v>
      </c>
    </row>
    <row r="5" spans="1:16" ht="20.100000000000001" customHeight="1" x14ac:dyDescent="0.45">
      <c r="A5" s="9" t="s">
        <v>276</v>
      </c>
      <c r="B5" s="9" t="s">
        <v>32</v>
      </c>
      <c r="C5" s="9" t="s">
        <v>277</v>
      </c>
      <c r="D5" s="42" t="s">
        <v>104</v>
      </c>
      <c r="E5" s="10">
        <v>34179</v>
      </c>
      <c r="F5" s="9"/>
      <c r="G5" s="11" t="s">
        <v>53</v>
      </c>
      <c r="H5" s="9" t="s">
        <v>110</v>
      </c>
      <c r="I5" s="11" t="s">
        <v>61</v>
      </c>
      <c r="J5" s="11" t="s">
        <v>80</v>
      </c>
      <c r="K5" s="9">
        <v>3</v>
      </c>
      <c r="L5" s="9">
        <v>2</v>
      </c>
      <c r="M5" s="9"/>
      <c r="N5" s="9">
        <v>10</v>
      </c>
      <c r="O5" s="9">
        <v>8</v>
      </c>
      <c r="P5" s="9">
        <f>HMP_Manchester[[#This Row],[Hours booked]]-HMP_Manchester[[#This Row],[Hours Attended]]</f>
        <v>2</v>
      </c>
    </row>
    <row r="6" spans="1:16" ht="20.100000000000001" customHeight="1" x14ac:dyDescent="0.45">
      <c r="A6" s="9" t="s">
        <v>278</v>
      </c>
      <c r="B6" s="9" t="s">
        <v>32</v>
      </c>
      <c r="C6" s="9" t="s">
        <v>279</v>
      </c>
      <c r="D6" s="42" t="s">
        <v>71</v>
      </c>
      <c r="E6" s="10">
        <v>34412</v>
      </c>
      <c r="F6" s="9"/>
      <c r="G6" s="11" t="s">
        <v>66</v>
      </c>
      <c r="H6" s="9" t="s">
        <v>67</v>
      </c>
      <c r="I6" s="9" t="s">
        <v>55</v>
      </c>
      <c r="J6" s="11" t="s">
        <v>68</v>
      </c>
      <c r="K6" s="9">
        <v>3</v>
      </c>
      <c r="L6" s="9">
        <v>3</v>
      </c>
      <c r="M6" s="9"/>
      <c r="N6" s="9">
        <v>20</v>
      </c>
      <c r="O6" s="9">
        <v>19</v>
      </c>
      <c r="P6" s="9">
        <f>HMP_Manchester[[#This Row],[Hours booked]]-HMP_Manchester[[#This Row],[Hours Attended]]</f>
        <v>1</v>
      </c>
    </row>
    <row r="7" spans="1:16" ht="20.100000000000001" customHeight="1" x14ac:dyDescent="0.45">
      <c r="A7" s="9" t="s">
        <v>280</v>
      </c>
      <c r="B7" s="9" t="s">
        <v>32</v>
      </c>
      <c r="C7" s="9" t="s">
        <v>281</v>
      </c>
      <c r="D7" s="42" t="s">
        <v>75</v>
      </c>
      <c r="E7" s="10">
        <v>34856</v>
      </c>
      <c r="F7" s="9"/>
      <c r="G7" s="11" t="s">
        <v>66</v>
      </c>
      <c r="H7" s="9" t="s">
        <v>110</v>
      </c>
      <c r="I7" s="9" t="s">
        <v>55</v>
      </c>
      <c r="J7" s="11" t="s">
        <v>68</v>
      </c>
      <c r="K7" s="9">
        <v>3</v>
      </c>
      <c r="L7" s="9">
        <v>4</v>
      </c>
      <c r="M7" s="9"/>
      <c r="N7" s="9">
        <v>15</v>
      </c>
      <c r="O7" s="9">
        <v>13</v>
      </c>
      <c r="P7" s="9">
        <f>HMP_Manchester[[#This Row],[Hours booked]]-HMP_Manchester[[#This Row],[Hours Attended]]</f>
        <v>2</v>
      </c>
    </row>
    <row r="8" spans="1:16" ht="20.100000000000001" customHeight="1" x14ac:dyDescent="0.45">
      <c r="A8" s="9" t="s">
        <v>282</v>
      </c>
      <c r="B8" s="9" t="s">
        <v>32</v>
      </c>
      <c r="C8" s="9" t="s">
        <v>283</v>
      </c>
      <c r="D8" s="42" t="s">
        <v>78</v>
      </c>
      <c r="E8" s="10">
        <v>35361</v>
      </c>
      <c r="F8" s="9"/>
      <c r="G8" s="11" t="s">
        <v>66</v>
      </c>
      <c r="H8" s="9" t="s">
        <v>54</v>
      </c>
      <c r="I8" s="9" t="s">
        <v>72</v>
      </c>
      <c r="J8" s="11" t="s">
        <v>62</v>
      </c>
      <c r="K8" s="9">
        <v>1</v>
      </c>
      <c r="L8" s="9">
        <v>2</v>
      </c>
      <c r="M8" s="9"/>
      <c r="N8" s="9">
        <v>20</v>
      </c>
      <c r="O8" s="9">
        <v>19</v>
      </c>
      <c r="P8" s="9">
        <f>HMP_Manchester[[#This Row],[Hours booked]]-HMP_Manchester[[#This Row],[Hours Attended]]</f>
        <v>1</v>
      </c>
    </row>
    <row r="9" spans="1:16" ht="20.100000000000001" customHeight="1" x14ac:dyDescent="0.45">
      <c r="A9" s="9" t="s">
        <v>284</v>
      </c>
      <c r="B9" s="9" t="s">
        <v>32</v>
      </c>
      <c r="C9" s="9" t="s">
        <v>285</v>
      </c>
      <c r="D9" s="42" t="s">
        <v>83</v>
      </c>
      <c r="E9" s="10">
        <v>35478</v>
      </c>
      <c r="F9" s="9"/>
      <c r="G9" s="11" t="s">
        <v>66</v>
      </c>
      <c r="H9" s="9" t="s">
        <v>60</v>
      </c>
      <c r="I9" s="9" t="s">
        <v>72</v>
      </c>
      <c r="J9" s="11" t="s">
        <v>62</v>
      </c>
      <c r="K9" s="9">
        <v>5</v>
      </c>
      <c r="L9" s="9">
        <v>2</v>
      </c>
      <c r="M9" s="9"/>
      <c r="N9" s="9">
        <v>13</v>
      </c>
      <c r="O9" s="9">
        <v>12</v>
      </c>
      <c r="P9" s="9">
        <f>HMP_Manchester[[#This Row],[Hours booked]]-HMP_Manchester[[#This Row],[Hours Attended]]</f>
        <v>1</v>
      </c>
    </row>
    <row r="10" spans="1:16" ht="20.100000000000001" customHeight="1" x14ac:dyDescent="0.45">
      <c r="A10" s="9" t="s">
        <v>286</v>
      </c>
      <c r="B10" s="9" t="s">
        <v>32</v>
      </c>
      <c r="C10" s="9" t="s">
        <v>287</v>
      </c>
      <c r="D10" s="42" t="s">
        <v>87</v>
      </c>
      <c r="E10" s="10">
        <v>36017</v>
      </c>
      <c r="F10" s="9"/>
      <c r="G10" s="11" t="s">
        <v>53</v>
      </c>
      <c r="H10" s="9" t="s">
        <v>92</v>
      </c>
      <c r="I10" s="11" t="s">
        <v>61</v>
      </c>
      <c r="J10" s="11" t="s">
        <v>68</v>
      </c>
      <c r="K10" s="9">
        <v>6</v>
      </c>
      <c r="L10" s="9">
        <v>7</v>
      </c>
      <c r="M10" s="9"/>
      <c r="N10" s="9">
        <v>19</v>
      </c>
      <c r="O10" s="9">
        <v>10</v>
      </c>
      <c r="P10" s="9">
        <f>HMP_Manchester[[#This Row],[Hours booked]]-HMP_Manchester[[#This Row],[Hours Attended]]</f>
        <v>9</v>
      </c>
    </row>
    <row r="11" spans="1:16" ht="20.100000000000001" customHeight="1" x14ac:dyDescent="0.45">
      <c r="A11" s="9" t="s">
        <v>288</v>
      </c>
      <c r="B11" s="9" t="s">
        <v>32</v>
      </c>
      <c r="C11" s="9" t="s">
        <v>289</v>
      </c>
      <c r="D11" s="42" t="s">
        <v>91</v>
      </c>
      <c r="E11" s="10">
        <v>36254</v>
      </c>
      <c r="F11" s="9"/>
      <c r="G11" s="11" t="s">
        <v>66</v>
      </c>
      <c r="H11" s="9" t="s">
        <v>88</v>
      </c>
      <c r="I11" s="9" t="s">
        <v>55</v>
      </c>
      <c r="J11" s="11" t="s">
        <v>68</v>
      </c>
      <c r="K11" s="9">
        <v>6</v>
      </c>
      <c r="L11" s="9">
        <v>8</v>
      </c>
      <c r="M11" s="9"/>
      <c r="N11" s="9">
        <v>7</v>
      </c>
      <c r="O11" s="9">
        <v>7</v>
      </c>
      <c r="P11" s="9">
        <f>HMP_Manchester[[#This Row],[Hours booked]]-HMP_Manchester[[#This Row],[Hours Attended]]</f>
        <v>0</v>
      </c>
    </row>
    <row r="12" spans="1:16" ht="20.100000000000001" customHeight="1" x14ac:dyDescent="0.45">
      <c r="A12" s="9" t="s">
        <v>290</v>
      </c>
      <c r="B12" s="9" t="s">
        <v>32</v>
      </c>
      <c r="C12" s="9" t="s">
        <v>291</v>
      </c>
      <c r="D12" s="42" t="s">
        <v>95</v>
      </c>
      <c r="E12" s="10">
        <v>36851</v>
      </c>
      <c r="F12" s="9"/>
      <c r="G12" s="11" t="s">
        <v>53</v>
      </c>
      <c r="H12" s="9" t="s">
        <v>92</v>
      </c>
      <c r="I12" s="11" t="s">
        <v>292</v>
      </c>
      <c r="J12" s="11" t="s">
        <v>80</v>
      </c>
      <c r="K12" s="9">
        <v>4</v>
      </c>
      <c r="L12" s="9">
        <v>9</v>
      </c>
      <c r="M12" s="9"/>
      <c r="N12" s="13">
        <v>9</v>
      </c>
      <c r="O12" s="13">
        <v>8</v>
      </c>
      <c r="P12" s="9">
        <f>HMP_Manchester[[#This Row],[Hours booked]]-HMP_Manchester[[#This Row],[Hours Attended]]</f>
        <v>1</v>
      </c>
    </row>
    <row r="13" spans="1:16" ht="20.100000000000001" customHeight="1" x14ac:dyDescent="0.45">
      <c r="A13" s="9" t="s">
        <v>293</v>
      </c>
      <c r="B13" s="9" t="s">
        <v>32</v>
      </c>
      <c r="C13" s="9" t="s">
        <v>294</v>
      </c>
      <c r="D13" s="9" t="s">
        <v>104</v>
      </c>
      <c r="E13" s="10">
        <v>36903</v>
      </c>
      <c r="F13" s="9"/>
      <c r="G13" s="11" t="s">
        <v>53</v>
      </c>
      <c r="H13" s="9" t="s">
        <v>67</v>
      </c>
      <c r="I13" s="11" t="s">
        <v>61</v>
      </c>
      <c r="J13" s="11" t="s">
        <v>68</v>
      </c>
      <c r="K13" s="9">
        <v>3</v>
      </c>
      <c r="L13" s="9">
        <v>7</v>
      </c>
      <c r="M13" s="9"/>
      <c r="N13" s="13">
        <v>11</v>
      </c>
      <c r="O13" s="13">
        <v>10</v>
      </c>
      <c r="P13" s="9">
        <f>HMP_Manchester[[#This Row],[Hours booked]]-HMP_Manchester[[#This Row],[Hours Attended]]</f>
        <v>1</v>
      </c>
    </row>
    <row r="14" spans="1:16" ht="20.100000000000001" customHeight="1" x14ac:dyDescent="0.45">
      <c r="A14" s="9" t="s">
        <v>295</v>
      </c>
      <c r="B14" s="9" t="s">
        <v>32</v>
      </c>
      <c r="C14" s="9" t="s">
        <v>296</v>
      </c>
      <c r="D14" s="9" t="s">
        <v>104</v>
      </c>
      <c r="E14" s="10">
        <v>37437</v>
      </c>
      <c r="F14" s="9"/>
      <c r="G14" s="11" t="s">
        <v>53</v>
      </c>
      <c r="H14" s="9" t="s">
        <v>79</v>
      </c>
      <c r="I14" s="9" t="s">
        <v>55</v>
      </c>
      <c r="J14" s="11" t="s">
        <v>68</v>
      </c>
      <c r="K14" s="9">
        <v>1</v>
      </c>
      <c r="L14" s="9">
        <v>5</v>
      </c>
      <c r="M14" s="9"/>
      <c r="N14" s="9">
        <v>16</v>
      </c>
      <c r="O14" s="9">
        <v>16</v>
      </c>
      <c r="P14" s="9">
        <f>HMP_Manchester[[#This Row],[Hours booked]]-HMP_Manchester[[#This Row],[Hours Attended]]</f>
        <v>0</v>
      </c>
    </row>
    <row r="15" spans="1:16" ht="20.100000000000001" customHeight="1" x14ac:dyDescent="0.45">
      <c r="A15" s="9" t="s">
        <v>297</v>
      </c>
      <c r="B15" s="9" t="s">
        <v>32</v>
      </c>
      <c r="C15" s="9" t="s">
        <v>298</v>
      </c>
      <c r="D15" s="9" t="s">
        <v>116</v>
      </c>
      <c r="E15" s="10">
        <v>37879</v>
      </c>
      <c r="F15" s="9"/>
      <c r="G15" s="11" t="s">
        <v>53</v>
      </c>
      <c r="H15" s="9" t="s">
        <v>60</v>
      </c>
      <c r="I15" s="9" t="s">
        <v>55</v>
      </c>
      <c r="J15" s="11" t="s">
        <v>56</v>
      </c>
      <c r="K15" s="9">
        <v>5</v>
      </c>
      <c r="L15" s="9">
        <v>8</v>
      </c>
      <c r="M15" s="9"/>
      <c r="N15" s="9">
        <v>19</v>
      </c>
      <c r="O15" s="9">
        <v>10</v>
      </c>
      <c r="P15" s="9">
        <f>HMP_Manchester[[#This Row],[Hours booked]]-HMP_Manchester[[#This Row],[Hours Attended]]</f>
        <v>9</v>
      </c>
    </row>
    <row r="16" spans="1:16" ht="20.100000000000001" customHeight="1" x14ac:dyDescent="0.45">
      <c r="A16" s="9" t="s">
        <v>299</v>
      </c>
      <c r="B16" s="9" t="s">
        <v>32</v>
      </c>
      <c r="C16" s="9" t="s">
        <v>300</v>
      </c>
      <c r="D16" s="42" t="s">
        <v>52</v>
      </c>
      <c r="E16" s="10">
        <v>38324</v>
      </c>
      <c r="F16" s="9"/>
      <c r="G16" s="11" t="s">
        <v>53</v>
      </c>
      <c r="H16" s="9" t="s">
        <v>92</v>
      </c>
      <c r="I16" s="9" t="s">
        <v>55</v>
      </c>
      <c r="J16" s="11" t="s">
        <v>68</v>
      </c>
      <c r="K16" s="9">
        <v>5</v>
      </c>
      <c r="L16" s="9">
        <v>7</v>
      </c>
      <c r="M16" s="9"/>
      <c r="N16" s="13">
        <v>26</v>
      </c>
      <c r="O16" s="13">
        <v>24</v>
      </c>
      <c r="P16" s="9">
        <f>HMP_Manchester[[#This Row],[Hours booked]]-HMP_Manchester[[#This Row],[Hours Attended]]</f>
        <v>2</v>
      </c>
    </row>
    <row r="17" spans="1:16" ht="20.100000000000001" customHeight="1" x14ac:dyDescent="0.45">
      <c r="A17" s="9" t="s">
        <v>301</v>
      </c>
      <c r="B17" s="9" t="s">
        <v>32</v>
      </c>
      <c r="C17" s="9" t="s">
        <v>302</v>
      </c>
      <c r="D17" s="42" t="s">
        <v>59</v>
      </c>
      <c r="E17" s="10">
        <v>38492</v>
      </c>
      <c r="F17" s="9"/>
      <c r="G17" s="11" t="s">
        <v>53</v>
      </c>
      <c r="H17" s="9" t="s">
        <v>88</v>
      </c>
      <c r="I17" s="11" t="s">
        <v>61</v>
      </c>
      <c r="J17" s="11" t="s">
        <v>68</v>
      </c>
      <c r="K17" s="9">
        <v>3</v>
      </c>
      <c r="L17" s="9">
        <v>4</v>
      </c>
      <c r="M17" s="9"/>
      <c r="N17" s="9">
        <v>8</v>
      </c>
      <c r="O17" s="9">
        <v>7</v>
      </c>
      <c r="P17" s="9">
        <f>HMP_Manchester[[#This Row],[Hours booked]]-HMP_Manchester[[#This Row],[Hours Attended]]</f>
        <v>1</v>
      </c>
    </row>
    <row r="18" spans="1:16" ht="20.100000000000001" customHeight="1" x14ac:dyDescent="0.45">
      <c r="A18" s="9" t="s">
        <v>303</v>
      </c>
      <c r="B18" s="9" t="s">
        <v>32</v>
      </c>
      <c r="C18" s="9" t="s">
        <v>304</v>
      </c>
      <c r="D18" s="42" t="s">
        <v>65</v>
      </c>
      <c r="E18" s="10">
        <v>38541</v>
      </c>
      <c r="F18" s="9"/>
      <c r="G18" s="11" t="s">
        <v>66</v>
      </c>
      <c r="H18" s="9" t="s">
        <v>79</v>
      </c>
      <c r="I18" s="9" t="s">
        <v>72</v>
      </c>
      <c r="J18" s="11" t="s">
        <v>68</v>
      </c>
      <c r="K18" s="9">
        <v>10</v>
      </c>
      <c r="L18" s="9">
        <v>10</v>
      </c>
      <c r="M18" s="9"/>
      <c r="N18" s="9">
        <v>26</v>
      </c>
      <c r="O18" s="9">
        <v>24</v>
      </c>
      <c r="P18" s="9">
        <f>HMP_Manchester[[#This Row],[Hours booked]]-HMP_Manchester[[#This Row],[Hours Attended]]</f>
        <v>2</v>
      </c>
    </row>
    <row r="19" spans="1:16" ht="20.100000000000001" customHeight="1" x14ac:dyDescent="0.45">
      <c r="A19" s="9" t="s">
        <v>305</v>
      </c>
      <c r="B19" s="9" t="s">
        <v>32</v>
      </c>
      <c r="C19" s="9" t="s">
        <v>306</v>
      </c>
      <c r="D19" s="42" t="s">
        <v>71</v>
      </c>
      <c r="E19" s="10">
        <v>38651</v>
      </c>
      <c r="F19" s="9"/>
      <c r="G19" s="11" t="s">
        <v>53</v>
      </c>
      <c r="H19" s="9" t="s">
        <v>110</v>
      </c>
      <c r="I19" s="9" t="s">
        <v>55</v>
      </c>
      <c r="J19" s="11" t="s">
        <v>68</v>
      </c>
      <c r="K19" s="9">
        <v>6</v>
      </c>
      <c r="L19" s="9">
        <v>8</v>
      </c>
      <c r="M19" s="9"/>
      <c r="N19" s="9">
        <v>27</v>
      </c>
      <c r="O19" s="9">
        <v>25</v>
      </c>
      <c r="P19" s="9">
        <f>HMP_Manchester[[#This Row],[Hours booked]]-HMP_Manchester[[#This Row],[Hours Attended]]</f>
        <v>2</v>
      </c>
    </row>
    <row r="20" spans="1:16" ht="20.100000000000001" customHeight="1" x14ac:dyDescent="0.45">
      <c r="A20" s="9" t="s">
        <v>123</v>
      </c>
      <c r="B20" s="9" t="s">
        <v>32</v>
      </c>
      <c r="C20" s="9" t="s">
        <v>307</v>
      </c>
      <c r="D20" s="42" t="s">
        <v>75</v>
      </c>
      <c r="E20" s="10">
        <v>37658</v>
      </c>
      <c r="F20" s="9"/>
      <c r="G20" s="11" t="s">
        <v>53</v>
      </c>
      <c r="H20" s="9" t="s">
        <v>92</v>
      </c>
      <c r="I20" s="9" t="s">
        <v>55</v>
      </c>
      <c r="J20" s="11" t="s">
        <v>68</v>
      </c>
      <c r="K20" s="9">
        <v>6</v>
      </c>
      <c r="L20" s="9">
        <v>7</v>
      </c>
      <c r="M20" s="9"/>
      <c r="N20" s="9">
        <v>23</v>
      </c>
      <c r="O20" s="9">
        <v>23</v>
      </c>
      <c r="P20" s="9">
        <f>HMP_Manchester[[#This Row],[Hours booked]]-HMP_Manchester[[#This Row],[Hours Attended]]</f>
        <v>0</v>
      </c>
    </row>
    <row r="21" spans="1:16" ht="20.100000000000001" customHeight="1" x14ac:dyDescent="0.45">
      <c r="A21" s="9" t="s">
        <v>76</v>
      </c>
      <c r="B21" s="9" t="s">
        <v>32</v>
      </c>
      <c r="C21" s="9" t="s">
        <v>308</v>
      </c>
      <c r="D21" s="42" t="s">
        <v>78</v>
      </c>
      <c r="E21" s="10">
        <v>34984</v>
      </c>
      <c r="F21" s="9"/>
      <c r="G21" s="11" t="s">
        <v>53</v>
      </c>
      <c r="H21" s="9" t="s">
        <v>92</v>
      </c>
      <c r="I21" s="11" t="s">
        <v>292</v>
      </c>
      <c r="J21" s="11" t="s">
        <v>80</v>
      </c>
      <c r="K21" s="9">
        <v>4</v>
      </c>
      <c r="L21" s="9">
        <v>9</v>
      </c>
      <c r="M21" s="9"/>
      <c r="N21" s="9">
        <v>8</v>
      </c>
      <c r="O21" s="9">
        <v>8</v>
      </c>
      <c r="P21" s="9">
        <f>HMP_Manchester[[#This Row],[Hours booked]]-HMP_Manchester[[#This Row],[Hours Attended]]</f>
        <v>0</v>
      </c>
    </row>
    <row r="22" spans="1:16" ht="20.100000000000001" customHeight="1" x14ac:dyDescent="0.45">
      <c r="A22" s="9" t="s">
        <v>133</v>
      </c>
      <c r="B22" s="9" t="s">
        <v>32</v>
      </c>
      <c r="C22" s="9" t="s">
        <v>309</v>
      </c>
      <c r="D22" s="42" t="s">
        <v>83</v>
      </c>
      <c r="E22" s="10">
        <v>31900</v>
      </c>
      <c r="F22" s="9"/>
      <c r="G22" s="11" t="s">
        <v>53</v>
      </c>
      <c r="H22" s="9" t="s">
        <v>67</v>
      </c>
      <c r="I22" s="11" t="s">
        <v>61</v>
      </c>
      <c r="J22" s="11" t="s">
        <v>68</v>
      </c>
      <c r="K22" s="9">
        <v>3</v>
      </c>
      <c r="L22" s="9">
        <v>7</v>
      </c>
      <c r="M22" s="9"/>
      <c r="N22" s="9">
        <v>19</v>
      </c>
      <c r="O22" s="9">
        <v>18</v>
      </c>
      <c r="P22" s="9">
        <f>HMP_Manchester[[#This Row],[Hours booked]]-HMP_Manchester[[#This Row],[Hours Attended]]</f>
        <v>1</v>
      </c>
    </row>
    <row r="23" spans="1:16" ht="20.100000000000001" customHeight="1" x14ac:dyDescent="0.45">
      <c r="A23" s="9" t="s">
        <v>310</v>
      </c>
      <c r="B23" s="9" t="s">
        <v>32</v>
      </c>
      <c r="C23" s="9" t="s">
        <v>311</v>
      </c>
      <c r="D23" s="42" t="s">
        <v>87</v>
      </c>
      <c r="E23" s="10">
        <v>24336</v>
      </c>
      <c r="F23" s="9"/>
      <c r="G23" s="11" t="s">
        <v>53</v>
      </c>
      <c r="H23" s="9" t="s">
        <v>79</v>
      </c>
      <c r="I23" s="9" t="s">
        <v>55</v>
      </c>
      <c r="J23" s="11" t="s">
        <v>68</v>
      </c>
      <c r="K23" s="9">
        <v>1</v>
      </c>
      <c r="L23" s="9">
        <v>5</v>
      </c>
      <c r="M23" s="9"/>
      <c r="N23" s="9">
        <v>5</v>
      </c>
      <c r="O23" s="9">
        <v>5</v>
      </c>
      <c r="P23" s="9">
        <f>HMP_Manchester[[#This Row],[Hours booked]]-HMP_Manchester[[#This Row],[Hours Attended]]</f>
        <v>0</v>
      </c>
    </row>
    <row r="24" spans="1:16" ht="20.100000000000001" customHeight="1" x14ac:dyDescent="0.45">
      <c r="A24" s="9" t="s">
        <v>312</v>
      </c>
      <c r="B24" s="9" t="s">
        <v>32</v>
      </c>
      <c r="C24" s="9" t="s">
        <v>313</v>
      </c>
      <c r="D24" s="42" t="s">
        <v>91</v>
      </c>
      <c r="E24" s="10">
        <v>28556</v>
      </c>
      <c r="F24" s="9"/>
      <c r="G24" s="11" t="s">
        <v>66</v>
      </c>
      <c r="H24" s="9" t="s">
        <v>67</v>
      </c>
      <c r="I24" s="9" t="s">
        <v>55</v>
      </c>
      <c r="J24" s="11" t="s">
        <v>62</v>
      </c>
      <c r="K24" s="9">
        <v>3</v>
      </c>
      <c r="L24" s="9">
        <v>3</v>
      </c>
      <c r="M24" s="9"/>
      <c r="N24" s="9">
        <v>11</v>
      </c>
      <c r="O24" s="9">
        <v>10</v>
      </c>
      <c r="P24" s="9">
        <f>HMP_Manchester[[#This Row],[Hours booked]]-HMP_Manchester[[#This Row],[Hours Attended]]</f>
        <v>1</v>
      </c>
    </row>
    <row r="25" spans="1:16" ht="20.100000000000001" customHeight="1" x14ac:dyDescent="0.45">
      <c r="A25" s="9" t="s">
        <v>314</v>
      </c>
      <c r="B25" s="9" t="s">
        <v>32</v>
      </c>
      <c r="C25" s="9" t="s">
        <v>315</v>
      </c>
      <c r="D25" s="42" t="s">
        <v>95</v>
      </c>
      <c r="E25" s="10">
        <v>35226</v>
      </c>
      <c r="F25" s="9"/>
      <c r="G25" s="11" t="s">
        <v>66</v>
      </c>
      <c r="H25" s="9" t="s">
        <v>110</v>
      </c>
      <c r="I25" s="9" t="s">
        <v>55</v>
      </c>
      <c r="J25" s="11" t="s">
        <v>68</v>
      </c>
      <c r="K25" s="9">
        <v>3</v>
      </c>
      <c r="L25" s="9">
        <v>4</v>
      </c>
      <c r="M25" s="9"/>
      <c r="N25" s="9">
        <v>6</v>
      </c>
      <c r="O25" s="9">
        <v>6</v>
      </c>
      <c r="P25" s="9">
        <f>HMP_Manchester[[#This Row],[Hours booked]]-HMP_Manchester[[#This Row],[Hours Attended]]</f>
        <v>0</v>
      </c>
    </row>
    <row r="26" spans="1:16" ht="20.100000000000001" customHeight="1" x14ac:dyDescent="0.45">
      <c r="A26" s="9" t="s">
        <v>316</v>
      </c>
      <c r="B26" s="9" t="s">
        <v>32</v>
      </c>
      <c r="C26" s="9" t="s">
        <v>317</v>
      </c>
      <c r="D26" s="42" t="s">
        <v>101</v>
      </c>
      <c r="E26" s="10">
        <v>31141</v>
      </c>
      <c r="F26" s="9"/>
      <c r="G26" s="11" t="s">
        <v>66</v>
      </c>
      <c r="H26" s="9" t="s">
        <v>54</v>
      </c>
      <c r="I26" s="9" t="s">
        <v>55</v>
      </c>
      <c r="J26" s="11" t="s">
        <v>68</v>
      </c>
      <c r="K26" s="9">
        <v>1</v>
      </c>
      <c r="L26" s="9">
        <v>4</v>
      </c>
      <c r="M26" s="9"/>
      <c r="N26" s="9">
        <v>14</v>
      </c>
      <c r="O26" s="9">
        <v>8</v>
      </c>
      <c r="P26" s="9">
        <f>HMP_Manchester[[#This Row],[Hours booked]]-HMP_Manchester[[#This Row],[Hours Attended]]</f>
        <v>6</v>
      </c>
    </row>
    <row r="27" spans="1:16" ht="20.100000000000001" customHeight="1" x14ac:dyDescent="0.45">
      <c r="A27" s="9" t="s">
        <v>318</v>
      </c>
      <c r="B27" s="9" t="s">
        <v>32</v>
      </c>
      <c r="C27" s="9" t="s">
        <v>319</v>
      </c>
      <c r="D27" s="42" t="s">
        <v>104</v>
      </c>
      <c r="E27" s="10">
        <v>37845</v>
      </c>
      <c r="F27" s="9"/>
      <c r="G27" s="11" t="s">
        <v>66</v>
      </c>
      <c r="H27" s="9" t="s">
        <v>60</v>
      </c>
      <c r="I27" s="9" t="s">
        <v>72</v>
      </c>
      <c r="J27" s="11" t="s">
        <v>62</v>
      </c>
      <c r="K27" s="9">
        <v>5</v>
      </c>
      <c r="L27" s="9">
        <v>4</v>
      </c>
      <c r="M27" s="9"/>
      <c r="N27" s="9">
        <v>13</v>
      </c>
      <c r="O27" s="9">
        <v>5</v>
      </c>
      <c r="P27" s="9">
        <f>HMP_Manchester[[#This Row],[Hours booked]]-HMP_Manchester[[#This Row],[Hours Attended]]</f>
        <v>8</v>
      </c>
    </row>
    <row r="28" spans="1:16" ht="20.100000000000001" customHeight="1" x14ac:dyDescent="0.45">
      <c r="A28" s="9" t="s">
        <v>320</v>
      </c>
      <c r="B28" s="9" t="s">
        <v>32</v>
      </c>
      <c r="C28" s="9" t="s">
        <v>321</v>
      </c>
      <c r="D28" s="42" t="s">
        <v>106</v>
      </c>
      <c r="E28" s="10">
        <v>27047</v>
      </c>
      <c r="F28" s="9"/>
      <c r="G28" s="11" t="s">
        <v>66</v>
      </c>
      <c r="H28" s="9" t="s">
        <v>88</v>
      </c>
      <c r="I28" s="11" t="s">
        <v>61</v>
      </c>
      <c r="J28" s="11" t="s">
        <v>68</v>
      </c>
      <c r="K28" s="9">
        <v>6</v>
      </c>
      <c r="L28" s="9">
        <v>8</v>
      </c>
      <c r="M28" s="9"/>
      <c r="N28" s="9">
        <v>14</v>
      </c>
      <c r="O28" s="9">
        <v>6</v>
      </c>
      <c r="P28" s="9">
        <f>HMP_Manchester[[#This Row],[Hours booked]]-HMP_Manchester[[#This Row],[Hours Attended]]</f>
        <v>8</v>
      </c>
    </row>
    <row r="29" spans="1:16" ht="20.100000000000001" customHeight="1" x14ac:dyDescent="0.45">
      <c r="A29" s="9" t="s">
        <v>322</v>
      </c>
      <c r="B29" s="9" t="s">
        <v>32</v>
      </c>
      <c r="C29" s="9" t="s">
        <v>323</v>
      </c>
      <c r="D29" s="42" t="s">
        <v>104</v>
      </c>
      <c r="E29" s="10">
        <v>30248</v>
      </c>
      <c r="F29" s="9"/>
      <c r="G29" s="11" t="s">
        <v>66</v>
      </c>
      <c r="H29" s="9" t="s">
        <v>54</v>
      </c>
      <c r="I29" s="9" t="s">
        <v>72</v>
      </c>
      <c r="J29" s="11" t="s">
        <v>68</v>
      </c>
      <c r="K29" s="9">
        <v>4</v>
      </c>
      <c r="L29" s="9">
        <v>5</v>
      </c>
      <c r="M29" s="9"/>
      <c r="N29" s="9">
        <v>12</v>
      </c>
      <c r="O29" s="9">
        <v>6</v>
      </c>
      <c r="P29" s="9">
        <f>HMP_Manchester[[#This Row],[Hours booked]]-HMP_Manchester[[#This Row],[Hours Attended]]</f>
        <v>6</v>
      </c>
    </row>
    <row r="30" spans="1:16" ht="20.100000000000001" customHeight="1" x14ac:dyDescent="0.45">
      <c r="A30" s="9" t="s">
        <v>324</v>
      </c>
      <c r="B30" s="9" t="s">
        <v>32</v>
      </c>
      <c r="C30" s="9" t="s">
        <v>325</v>
      </c>
      <c r="D30" s="42" t="s">
        <v>71</v>
      </c>
      <c r="E30" s="10">
        <v>23197</v>
      </c>
      <c r="F30" s="9"/>
      <c r="G30" s="11" t="s">
        <v>66</v>
      </c>
      <c r="H30" s="9" t="s">
        <v>79</v>
      </c>
      <c r="I30" s="9" t="s">
        <v>55</v>
      </c>
      <c r="J30" s="11" t="s">
        <v>80</v>
      </c>
      <c r="K30" s="9">
        <v>2</v>
      </c>
      <c r="L30" s="9">
        <v>7</v>
      </c>
      <c r="M30" s="9"/>
      <c r="N30" s="9">
        <v>14</v>
      </c>
      <c r="O30" s="9">
        <v>8</v>
      </c>
      <c r="P30" s="9">
        <f>HMP_Manchester[[#This Row],[Hours booked]]-HMP_Manchester[[#This Row],[Hours Attended]]</f>
        <v>6</v>
      </c>
    </row>
    <row r="31" spans="1:16" ht="20.100000000000001" customHeight="1" x14ac:dyDescent="0.45">
      <c r="A31" s="9" t="s">
        <v>326</v>
      </c>
      <c r="B31" s="9" t="s">
        <v>32</v>
      </c>
      <c r="C31" s="9" t="s">
        <v>327</v>
      </c>
      <c r="D31" s="42" t="s">
        <v>75</v>
      </c>
      <c r="E31" s="10">
        <v>36578</v>
      </c>
      <c r="F31" s="9"/>
      <c r="G31" s="11" t="s">
        <v>66</v>
      </c>
      <c r="H31" s="9" t="s">
        <v>79</v>
      </c>
      <c r="I31" s="9" t="s">
        <v>55</v>
      </c>
      <c r="J31" s="11" t="s">
        <v>56</v>
      </c>
      <c r="K31" s="9">
        <v>4</v>
      </c>
      <c r="L31" s="9">
        <v>2</v>
      </c>
      <c r="M31" s="9"/>
      <c r="N31" s="9">
        <v>13</v>
      </c>
      <c r="O31" s="9">
        <v>5</v>
      </c>
      <c r="P31" s="9">
        <f>HMP_Manchester[[#This Row],[Hours booked]]-HMP_Manchester[[#This Row],[Hours Attended]]</f>
        <v>8</v>
      </c>
    </row>
    <row r="32" spans="1:16" ht="20.100000000000001" customHeight="1" x14ac:dyDescent="0.45">
      <c r="A32" s="9" t="s">
        <v>328</v>
      </c>
      <c r="B32" s="9" t="s">
        <v>32</v>
      </c>
      <c r="C32" s="9" t="s">
        <v>329</v>
      </c>
      <c r="D32" s="42" t="s">
        <v>78</v>
      </c>
      <c r="E32" s="10">
        <v>27638</v>
      </c>
      <c r="F32" s="9"/>
      <c r="G32" s="11" t="s">
        <v>66</v>
      </c>
      <c r="H32" s="9" t="s">
        <v>88</v>
      </c>
      <c r="I32" s="11" t="s">
        <v>61</v>
      </c>
      <c r="J32" s="11" t="s">
        <v>68</v>
      </c>
      <c r="K32" s="9">
        <v>3</v>
      </c>
      <c r="L32" s="9">
        <v>3</v>
      </c>
      <c r="M32" s="9"/>
      <c r="N32" s="9">
        <v>14</v>
      </c>
      <c r="O32" s="9">
        <v>6</v>
      </c>
      <c r="P32" s="9">
        <f>HMP_Manchester[[#This Row],[Hours booked]]-HMP_Manchester[[#This Row],[Hours Attended]]</f>
        <v>8</v>
      </c>
    </row>
    <row r="33" spans="1:16" ht="20.100000000000001" customHeight="1" x14ac:dyDescent="0.45">
      <c r="A33" s="9" t="s">
        <v>330</v>
      </c>
      <c r="B33" s="9" t="s">
        <v>32</v>
      </c>
      <c r="C33" s="9" t="s">
        <v>331</v>
      </c>
      <c r="D33" s="42" t="s">
        <v>83</v>
      </c>
      <c r="E33" s="10">
        <v>33944</v>
      </c>
      <c r="F33" s="9"/>
      <c r="G33" s="11" t="s">
        <v>66</v>
      </c>
      <c r="H33" s="9" t="s">
        <v>92</v>
      </c>
      <c r="I33" s="9" t="s">
        <v>55</v>
      </c>
      <c r="J33" s="11" t="s">
        <v>68</v>
      </c>
      <c r="K33" s="9">
        <v>3</v>
      </c>
      <c r="L33" s="9">
        <v>4</v>
      </c>
      <c r="M33" s="9">
        <f>HMP_Manchester[[#This Row],[Optimism at end (1(bad)-10(good))]]-HMP_Manchester[[#This Row],[Optimism at start (1(bad)-10(good))]]</f>
        <v>1</v>
      </c>
      <c r="N33" s="9">
        <v>12</v>
      </c>
      <c r="O33" s="9">
        <v>6</v>
      </c>
      <c r="P33" s="9">
        <f>HMP_Manchester[[#This Row],[Hours booked]]-HMP_Manchester[[#This Row],[Hours Attended]]</f>
        <v>6</v>
      </c>
    </row>
    <row r="34" spans="1:16" ht="20.100000000000001" customHeight="1" x14ac:dyDescent="0.45">
      <c r="A34" s="9" t="s">
        <v>332</v>
      </c>
      <c r="B34" s="9" t="s">
        <v>32</v>
      </c>
      <c r="C34" s="9" t="s">
        <v>333</v>
      </c>
      <c r="D34" s="42" t="s">
        <v>87</v>
      </c>
      <c r="E34" s="10">
        <v>26005</v>
      </c>
      <c r="F34" s="9"/>
      <c r="G34" s="11" t="s">
        <v>66</v>
      </c>
      <c r="H34" s="9" t="s">
        <v>92</v>
      </c>
      <c r="I34" s="11" t="s">
        <v>61</v>
      </c>
      <c r="J34" s="11" t="s">
        <v>68</v>
      </c>
      <c r="K34" s="9">
        <v>6</v>
      </c>
      <c r="L34" s="9">
        <v>8</v>
      </c>
      <c r="M34" s="9">
        <f>HMP_Manchester[[#This Row],[Optimism at end (1(bad)-10(good))]]-HMP_Manchester[[#This Row],[Optimism at start (1(bad)-10(good))]]</f>
        <v>2</v>
      </c>
      <c r="N34" s="9">
        <v>9</v>
      </c>
      <c r="O34" s="9">
        <v>8</v>
      </c>
      <c r="P34" s="9">
        <f>HMP_Manchester[[#This Row],[Hours booked]]-HMP_Manchester[[#This Row],[Hours Attended]]</f>
        <v>1</v>
      </c>
    </row>
    <row r="35" spans="1:16" ht="20.100000000000001" customHeight="1" x14ac:dyDescent="0.45">
      <c r="A35" s="9" t="s">
        <v>334</v>
      </c>
      <c r="B35" s="9" t="s">
        <v>32</v>
      </c>
      <c r="C35" s="9" t="s">
        <v>335</v>
      </c>
      <c r="D35" s="42" t="s">
        <v>91</v>
      </c>
      <c r="E35" s="10">
        <v>29746</v>
      </c>
      <c r="F35" s="9"/>
      <c r="G35" s="11" t="s">
        <v>66</v>
      </c>
      <c r="H35" s="9" t="s">
        <v>67</v>
      </c>
      <c r="I35" s="9" t="s">
        <v>55</v>
      </c>
      <c r="J35" s="11" t="s">
        <v>68</v>
      </c>
      <c r="K35" s="9">
        <v>6</v>
      </c>
      <c r="L35" s="9">
        <v>7</v>
      </c>
      <c r="M35" s="9">
        <f>HMP_Manchester[[#This Row],[Optimism at end (1(bad)-10(good))]]-HMP_Manchester[[#This Row],[Optimism at start (1(bad)-10(good))]]</f>
        <v>1</v>
      </c>
      <c r="N35" s="9">
        <v>32</v>
      </c>
      <c r="O35" s="9">
        <v>31</v>
      </c>
      <c r="P35" s="9">
        <f>HMP_Manchester[[#This Row],[Hours booked]]-HMP_Manchester[[#This Row],[Hours Attended]]</f>
        <v>1</v>
      </c>
    </row>
    <row r="36" spans="1:16" ht="20.100000000000001" customHeight="1" x14ac:dyDescent="0.45">
      <c r="A36" s="9" t="s">
        <v>336</v>
      </c>
      <c r="B36" s="9" t="s">
        <v>32</v>
      </c>
      <c r="C36" s="9" t="s">
        <v>337</v>
      </c>
      <c r="D36" s="42" t="s">
        <v>95</v>
      </c>
      <c r="E36" s="10">
        <v>21943</v>
      </c>
      <c r="F36" s="9"/>
      <c r="G36" s="11" t="s">
        <v>66</v>
      </c>
      <c r="H36" s="9" t="s">
        <v>60</v>
      </c>
      <c r="I36" s="9" t="s">
        <v>55</v>
      </c>
      <c r="J36" s="11" t="s">
        <v>62</v>
      </c>
      <c r="K36" s="9">
        <v>2</v>
      </c>
      <c r="L36" s="9">
        <v>2</v>
      </c>
      <c r="M36" s="9">
        <f>HMP_Manchester[[#This Row],[Optimism at end (1(bad)-10(good))]]-HMP_Manchester[[#This Row],[Optimism at start (1(bad)-10(good))]]</f>
        <v>0</v>
      </c>
      <c r="N36" s="9">
        <v>3</v>
      </c>
      <c r="O36" s="9">
        <v>2</v>
      </c>
      <c r="P36" s="9">
        <f>HMP_Manchester[[#This Row],[Hours booked]]-HMP_Manchester[[#This Row],[Hours Attended]]</f>
        <v>1</v>
      </c>
    </row>
    <row r="37" spans="1:16" ht="20.100000000000001" customHeight="1" x14ac:dyDescent="0.45">
      <c r="A37" s="9" t="s">
        <v>338</v>
      </c>
      <c r="B37" s="9" t="s">
        <v>32</v>
      </c>
      <c r="C37" s="9" t="s">
        <v>339</v>
      </c>
      <c r="D37" s="9" t="s">
        <v>104</v>
      </c>
      <c r="E37" s="10">
        <v>38184</v>
      </c>
      <c r="F37" s="9"/>
      <c r="G37" s="11" t="s">
        <v>66</v>
      </c>
      <c r="H37" s="9" t="s">
        <v>88</v>
      </c>
      <c r="I37" s="9" t="s">
        <v>72</v>
      </c>
      <c r="J37" s="11" t="s">
        <v>68</v>
      </c>
      <c r="K37" s="9">
        <v>6</v>
      </c>
      <c r="L37" s="9">
        <v>8</v>
      </c>
      <c r="M37" s="9">
        <f>HMP_Manchester[[#This Row],[Optimism at end (1(bad)-10(good))]]-HMP_Manchester[[#This Row],[Optimism at start (1(bad)-10(good))]]</f>
        <v>2</v>
      </c>
      <c r="N37" s="9">
        <v>23</v>
      </c>
      <c r="O37" s="9">
        <v>22</v>
      </c>
      <c r="P37" s="9">
        <f>HMP_Manchester[[#This Row],[Hours booked]]-HMP_Manchester[[#This Row],[Hours Attended]]</f>
        <v>1</v>
      </c>
    </row>
    <row r="38" spans="1:16" ht="20.100000000000001" customHeight="1" x14ac:dyDescent="0.45">
      <c r="A38" s="9" t="s">
        <v>340</v>
      </c>
      <c r="B38" s="9" t="s">
        <v>32</v>
      </c>
      <c r="C38" s="9" t="s">
        <v>341</v>
      </c>
      <c r="D38" s="9" t="s">
        <v>104</v>
      </c>
      <c r="E38" s="10">
        <v>25509</v>
      </c>
      <c r="F38" s="9"/>
      <c r="G38" s="11" t="s">
        <v>66</v>
      </c>
      <c r="H38" s="9" t="s">
        <v>84</v>
      </c>
      <c r="I38" s="9" t="s">
        <v>55</v>
      </c>
      <c r="J38" s="11" t="s">
        <v>80</v>
      </c>
      <c r="K38" s="9">
        <v>7</v>
      </c>
      <c r="L38" s="9">
        <v>9</v>
      </c>
      <c r="M38" s="9">
        <f>HMP_Manchester[[#This Row],[Optimism at end (1(bad)-10(good))]]-HMP_Manchester[[#This Row],[Optimism at start (1(bad)-10(good))]]</f>
        <v>2</v>
      </c>
      <c r="N38" s="9">
        <v>23</v>
      </c>
      <c r="O38" s="9">
        <v>23</v>
      </c>
      <c r="P38" s="9">
        <f>HMP_Manchester[[#This Row],[Hours booked]]-HMP_Manchester[[#This Row],[Hours Attended]]</f>
        <v>0</v>
      </c>
    </row>
    <row r="39" spans="1:16" ht="20.100000000000001" customHeight="1" x14ac:dyDescent="0.45">
      <c r="A39" s="9" t="s">
        <v>342</v>
      </c>
      <c r="B39" s="9" t="s">
        <v>32</v>
      </c>
      <c r="C39" s="9" t="s">
        <v>343</v>
      </c>
      <c r="D39" s="9" t="s">
        <v>116</v>
      </c>
      <c r="E39" s="10">
        <v>32983</v>
      </c>
      <c r="F39" s="9"/>
      <c r="G39" s="11" t="s">
        <v>66</v>
      </c>
      <c r="H39" s="9" t="s">
        <v>60</v>
      </c>
      <c r="I39" s="11" t="s">
        <v>61</v>
      </c>
      <c r="J39" s="11" t="s">
        <v>80</v>
      </c>
      <c r="K39" s="9">
        <v>2</v>
      </c>
      <c r="L39" s="9">
        <v>1</v>
      </c>
      <c r="M39" s="9">
        <f>HMP_Manchester[[#This Row],[Optimism at end (1(bad)-10(good))]]-HMP_Manchester[[#This Row],[Optimism at start (1(bad)-10(good))]]</f>
        <v>-1</v>
      </c>
      <c r="N39" s="9">
        <v>35</v>
      </c>
      <c r="O39" s="9">
        <v>34</v>
      </c>
      <c r="P39" s="9">
        <f>HMP_Manchester[[#This Row],[Hours booked]]-HMP_Manchester[[#This Row],[Hours Attended]]</f>
        <v>1</v>
      </c>
    </row>
    <row r="40" spans="1:16" ht="20.100000000000001" customHeight="1" x14ac:dyDescent="0.45">
      <c r="A40" s="9" t="s">
        <v>344</v>
      </c>
      <c r="B40" s="9" t="s">
        <v>32</v>
      </c>
      <c r="C40" s="9" t="s">
        <v>345</v>
      </c>
      <c r="D40" s="42" t="s">
        <v>52</v>
      </c>
      <c r="E40" s="10">
        <v>28484</v>
      </c>
      <c r="F40" s="9"/>
      <c r="G40" s="11" t="s">
        <v>66</v>
      </c>
      <c r="H40" s="9" t="s">
        <v>79</v>
      </c>
      <c r="I40" s="9" t="s">
        <v>55</v>
      </c>
      <c r="J40" s="11" t="s">
        <v>68</v>
      </c>
      <c r="K40" s="9">
        <v>5</v>
      </c>
      <c r="L40" s="9">
        <v>9</v>
      </c>
      <c r="M40" s="9">
        <f>HMP_Manchester[[#This Row],[Optimism at end (1(bad)-10(good))]]-HMP_Manchester[[#This Row],[Optimism at start (1(bad)-10(good))]]</f>
        <v>4</v>
      </c>
      <c r="N40" s="9">
        <v>16</v>
      </c>
      <c r="O40" s="9">
        <v>15</v>
      </c>
      <c r="P40" s="9">
        <f>HMP_Manchester[[#This Row],[Hours booked]]-HMP_Manchester[[#This Row],[Hours Attended]]</f>
        <v>1</v>
      </c>
    </row>
    <row r="41" spans="1:16" ht="20.100000000000001" customHeight="1" x14ac:dyDescent="0.45">
      <c r="A41" s="9" t="s">
        <v>346</v>
      </c>
      <c r="B41" s="9" t="s">
        <v>32</v>
      </c>
      <c r="C41" s="9" t="s">
        <v>347</v>
      </c>
      <c r="D41" s="42" t="s">
        <v>59</v>
      </c>
      <c r="E41" s="10">
        <v>35960</v>
      </c>
      <c r="F41" s="9"/>
      <c r="G41" s="11" t="s">
        <v>66</v>
      </c>
      <c r="H41" s="9" t="s">
        <v>79</v>
      </c>
      <c r="I41" s="9" t="s">
        <v>72</v>
      </c>
      <c r="J41" s="11" t="s">
        <v>56</v>
      </c>
      <c r="K41" s="9">
        <v>2</v>
      </c>
      <c r="L41" s="9">
        <v>6</v>
      </c>
      <c r="M41" s="9">
        <f>HMP_Manchester[[#This Row],[Optimism at end (1(bad)-10(good))]]-HMP_Manchester[[#This Row],[Optimism at start (1(bad)-10(good))]]</f>
        <v>4</v>
      </c>
      <c r="N41" s="9">
        <v>15</v>
      </c>
      <c r="O41" s="9">
        <v>14</v>
      </c>
      <c r="P41" s="9">
        <f>HMP_Manchester[[#This Row],[Hours booked]]-HMP_Manchester[[#This Row],[Hours Attended]]</f>
        <v>1</v>
      </c>
    </row>
    <row r="42" spans="1:16" ht="20.100000000000001" customHeight="1" x14ac:dyDescent="0.45">
      <c r="M42" s="2"/>
      <c r="N42" s="2"/>
      <c r="O42" s="2"/>
      <c r="P42" s="2"/>
    </row>
    <row r="43" spans="1:16" ht="20.100000000000001" customHeight="1" x14ac:dyDescent="0.45">
      <c r="M43" s="2"/>
      <c r="N43" s="2"/>
      <c r="O43" s="2"/>
      <c r="P43" s="2"/>
    </row>
    <row r="44" spans="1:16" ht="20.100000000000001" customHeight="1" x14ac:dyDescent="0.45">
      <c r="M44" s="2"/>
      <c r="N44" s="2"/>
      <c r="O44" s="2"/>
      <c r="P44" s="2"/>
    </row>
    <row r="45" spans="1:16" ht="20.100000000000001" customHeight="1" x14ac:dyDescent="0.45">
      <c r="M45" s="2"/>
      <c r="N45" s="2"/>
      <c r="O45" s="2"/>
      <c r="P45" s="2"/>
    </row>
    <row r="46" spans="1:16" ht="20.100000000000001" customHeight="1" x14ac:dyDescent="0.45">
      <c r="M46" s="2"/>
      <c r="N46" s="2"/>
      <c r="O46" s="2"/>
      <c r="P46" s="2"/>
    </row>
    <row r="47" spans="1:16" ht="20.100000000000001" customHeight="1" x14ac:dyDescent="0.45">
      <c r="K47" s="1"/>
      <c r="M47" s="2"/>
      <c r="N47" s="2"/>
      <c r="O47" s="2"/>
      <c r="P47" s="2"/>
    </row>
    <row r="48" spans="1:16" ht="20.100000000000001" customHeight="1" x14ac:dyDescent="0.45">
      <c r="M48" s="2"/>
      <c r="N48" s="2"/>
      <c r="O48" s="2"/>
      <c r="P48" s="2"/>
    </row>
    <row r="49" spans="11:16" ht="20.100000000000001" customHeight="1" x14ac:dyDescent="0.45">
      <c r="M49" s="2"/>
      <c r="N49" s="2"/>
      <c r="O49" s="2"/>
      <c r="P49" s="2"/>
    </row>
    <row r="50" spans="11:16" ht="20.100000000000001" customHeight="1" x14ac:dyDescent="0.45">
      <c r="K50" s="1"/>
      <c r="M50" s="2"/>
      <c r="N50" s="2"/>
      <c r="O50" s="2"/>
      <c r="P50" s="2"/>
    </row>
    <row r="51" spans="11:16" ht="20.100000000000001" customHeight="1" x14ac:dyDescent="0.45">
      <c r="M51" s="2"/>
      <c r="N51" s="2"/>
      <c r="O51" s="2"/>
      <c r="P51" s="2"/>
    </row>
    <row r="52" spans="11:16" ht="20.100000000000001" customHeight="1" x14ac:dyDescent="0.45">
      <c r="M52" s="2"/>
      <c r="N52" s="2"/>
      <c r="O52" s="2"/>
      <c r="P52" s="2"/>
    </row>
    <row r="53" spans="11:16" ht="20.100000000000001" customHeight="1" x14ac:dyDescent="0.45">
      <c r="M53" s="2"/>
      <c r="N53" s="2"/>
      <c r="O53" s="2"/>
      <c r="P53" s="2"/>
    </row>
    <row r="54" spans="11:16" ht="20.100000000000001" customHeight="1" x14ac:dyDescent="0.45">
      <c r="M54" s="2"/>
      <c r="N54" s="2"/>
      <c r="O54" s="2"/>
      <c r="P54" s="2"/>
    </row>
    <row r="55" spans="11:16" ht="20.100000000000001" customHeight="1" x14ac:dyDescent="0.45">
      <c r="M55" s="2"/>
      <c r="N55" s="2"/>
      <c r="O55" s="2"/>
      <c r="P55" s="2"/>
    </row>
    <row r="56" spans="11:16" ht="20.100000000000001" customHeight="1" x14ac:dyDescent="0.45">
      <c r="M56" s="2"/>
      <c r="N56" s="2"/>
      <c r="O56" s="2"/>
      <c r="P56" s="2"/>
    </row>
    <row r="57" spans="11:16" ht="20.100000000000001" customHeight="1" x14ac:dyDescent="0.45">
      <c r="M57" s="2"/>
      <c r="N57" s="2"/>
      <c r="O57" s="2"/>
      <c r="P57" s="2"/>
    </row>
    <row r="58" spans="11:16" ht="20.100000000000001" customHeight="1" x14ac:dyDescent="0.45">
      <c r="K58" s="1"/>
      <c r="M58" s="2"/>
      <c r="N58" s="2"/>
      <c r="O58" s="2"/>
      <c r="P58" s="2"/>
    </row>
    <row r="59" spans="11:16" ht="20.100000000000001" customHeight="1" x14ac:dyDescent="0.45">
      <c r="M59" s="2"/>
      <c r="N59" s="2"/>
      <c r="O59" s="2"/>
      <c r="P59" s="2"/>
    </row>
    <row r="60" spans="11:16" ht="20.100000000000001" customHeight="1" x14ac:dyDescent="0.45">
      <c r="M60" s="2"/>
      <c r="N60" s="2"/>
      <c r="O60" s="2"/>
      <c r="P60" s="2"/>
    </row>
    <row r="61" spans="11:16" ht="20.100000000000001" customHeight="1" x14ac:dyDescent="0.45">
      <c r="M61" s="2"/>
      <c r="N61" s="2"/>
      <c r="O61" s="2"/>
      <c r="P61" s="2"/>
    </row>
  </sheetData>
  <phoneticPr fontId="1" type="noConversion"/>
  <dataValidations count="1">
    <dataValidation type="date" operator="greaterThan" allowBlank="1" showInputMessage="1" showErrorMessage="1" errorTitle="Invalid date" error="The date of birth entered is either not a correct date or would make the person over 100 years old." sqref="E2:E41" xr:uid="{806E7679-892C-48E1-AFDE-0DD852B59AA7}">
      <formula1>9133</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Pick from the list" xr:uid="{FE89E5DD-31A1-4AEC-8E4C-925628206051}">
          <x14:formula1>
            <xm:f>'Validation lists'!$A$1:$A$19</xm:f>
          </x14:formula1>
          <xm:sqref>D2:D41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9BA01-A424-4C01-B72B-355E846A5BD7}">
  <dimension ref="A1:P29"/>
  <sheetViews>
    <sheetView workbookViewId="0">
      <selection activeCell="L37" sqref="L37"/>
    </sheetView>
  </sheetViews>
  <sheetFormatPr defaultColWidth="12.265625" defaultRowHeight="14.25" x14ac:dyDescent="0.45"/>
  <sheetData>
    <row r="1" spans="1:16" s="9" customFormat="1" ht="45.6" customHeight="1" x14ac:dyDescent="0.45">
      <c r="A1" s="9" t="s">
        <v>35</v>
      </c>
      <c r="B1" s="9" t="s">
        <v>5</v>
      </c>
      <c r="C1" s="9" t="s">
        <v>36</v>
      </c>
      <c r="D1" s="9" t="s">
        <v>37</v>
      </c>
      <c r="E1" s="10" t="s">
        <v>38</v>
      </c>
      <c r="F1" s="9" t="s">
        <v>39</v>
      </c>
      <c r="G1" s="11" t="s">
        <v>41</v>
      </c>
      <c r="H1" s="11" t="s">
        <v>40</v>
      </c>
      <c r="I1" s="9" t="s">
        <v>42</v>
      </c>
      <c r="J1" s="11" t="s">
        <v>43</v>
      </c>
      <c r="K1" s="9" t="s">
        <v>44</v>
      </c>
      <c r="L1" s="9" t="s">
        <v>45</v>
      </c>
      <c r="M1" s="9" t="s">
        <v>46</v>
      </c>
      <c r="N1" s="12" t="s">
        <v>47</v>
      </c>
      <c r="O1" s="12" t="s">
        <v>48</v>
      </c>
      <c r="P1" s="12" t="s">
        <v>49</v>
      </c>
    </row>
    <row r="2" spans="1:16" x14ac:dyDescent="0.45">
      <c r="A2" t="s">
        <v>348</v>
      </c>
      <c r="B2" t="s">
        <v>20</v>
      </c>
      <c r="C2" t="s">
        <v>349</v>
      </c>
      <c r="E2" s="1">
        <v>38787</v>
      </c>
      <c r="G2" t="s">
        <v>84</v>
      </c>
      <c r="H2" t="s">
        <v>53</v>
      </c>
      <c r="I2" t="s">
        <v>55</v>
      </c>
      <c r="J2" t="s">
        <v>62</v>
      </c>
      <c r="K2">
        <v>2</v>
      </c>
      <c r="L2">
        <v>3</v>
      </c>
      <c r="N2">
        <v>8</v>
      </c>
      <c r="O2">
        <v>7</v>
      </c>
    </row>
    <row r="3" spans="1:16" x14ac:dyDescent="0.45">
      <c r="A3" t="s">
        <v>350</v>
      </c>
      <c r="B3" t="s">
        <v>20</v>
      </c>
      <c r="C3" t="s">
        <v>351</v>
      </c>
      <c r="E3" s="1">
        <v>38930</v>
      </c>
      <c r="G3" t="s">
        <v>110</v>
      </c>
      <c r="H3" t="s">
        <v>175</v>
      </c>
      <c r="I3" t="s">
        <v>55</v>
      </c>
      <c r="J3" t="s">
        <v>56</v>
      </c>
      <c r="K3">
        <v>3</v>
      </c>
      <c r="L3">
        <v>3</v>
      </c>
      <c r="N3">
        <v>26</v>
      </c>
      <c r="O3">
        <v>24</v>
      </c>
    </row>
    <row r="4" spans="1:16" x14ac:dyDescent="0.45">
      <c r="A4" t="s">
        <v>352</v>
      </c>
      <c r="B4" t="s">
        <v>20</v>
      </c>
      <c r="C4" t="s">
        <v>353</v>
      </c>
      <c r="E4" s="1">
        <v>39038</v>
      </c>
      <c r="G4" t="s">
        <v>54</v>
      </c>
      <c r="H4" t="s">
        <v>53</v>
      </c>
      <c r="I4" t="s">
        <v>72</v>
      </c>
      <c r="J4" t="s">
        <v>56</v>
      </c>
      <c r="K4">
        <v>2</v>
      </c>
      <c r="L4">
        <v>2</v>
      </c>
      <c r="N4">
        <v>4</v>
      </c>
      <c r="O4">
        <v>3</v>
      </c>
    </row>
    <row r="5" spans="1:16" x14ac:dyDescent="0.45">
      <c r="A5" t="s">
        <v>354</v>
      </c>
      <c r="B5" t="s">
        <v>20</v>
      </c>
      <c r="C5" t="s">
        <v>355</v>
      </c>
      <c r="E5" s="1">
        <v>39119</v>
      </c>
      <c r="G5" t="s">
        <v>60</v>
      </c>
      <c r="H5" t="s">
        <v>53</v>
      </c>
      <c r="I5" t="s">
        <v>55</v>
      </c>
      <c r="J5" t="s">
        <v>68</v>
      </c>
      <c r="K5">
        <v>5</v>
      </c>
      <c r="L5">
        <v>6</v>
      </c>
      <c r="N5">
        <v>27</v>
      </c>
      <c r="O5">
        <v>26</v>
      </c>
    </row>
    <row r="6" spans="1:16" x14ac:dyDescent="0.45">
      <c r="A6" t="s">
        <v>356</v>
      </c>
      <c r="B6" t="s">
        <v>20</v>
      </c>
      <c r="C6" t="s">
        <v>357</v>
      </c>
      <c r="E6" s="1">
        <v>39197</v>
      </c>
      <c r="G6" t="s">
        <v>79</v>
      </c>
      <c r="H6" t="s">
        <v>66</v>
      </c>
      <c r="I6" t="s">
        <v>61</v>
      </c>
      <c r="J6" t="s">
        <v>62</v>
      </c>
      <c r="K6">
        <v>4</v>
      </c>
      <c r="L6">
        <v>5</v>
      </c>
      <c r="N6">
        <v>9</v>
      </c>
      <c r="O6">
        <v>8</v>
      </c>
    </row>
    <row r="7" spans="1:16" x14ac:dyDescent="0.45">
      <c r="A7" t="s">
        <v>358</v>
      </c>
      <c r="B7" t="s">
        <v>20</v>
      </c>
      <c r="C7" t="s">
        <v>359</v>
      </c>
      <c r="E7" s="1">
        <v>39242</v>
      </c>
      <c r="G7" t="s">
        <v>92</v>
      </c>
      <c r="H7" t="s">
        <v>66</v>
      </c>
      <c r="I7" t="s">
        <v>55</v>
      </c>
      <c r="J7" t="s">
        <v>56</v>
      </c>
      <c r="K7">
        <v>2</v>
      </c>
      <c r="L7">
        <v>3</v>
      </c>
      <c r="N7">
        <v>11</v>
      </c>
      <c r="O7">
        <v>10</v>
      </c>
    </row>
    <row r="8" spans="1:16" x14ac:dyDescent="0.45">
      <c r="A8" t="s">
        <v>360</v>
      </c>
      <c r="B8" t="s">
        <v>20</v>
      </c>
      <c r="C8" t="s">
        <v>361</v>
      </c>
      <c r="E8" s="1">
        <v>39292</v>
      </c>
      <c r="G8" t="s">
        <v>67</v>
      </c>
      <c r="H8" t="s">
        <v>53</v>
      </c>
      <c r="I8" t="s">
        <v>61</v>
      </c>
      <c r="J8" t="s">
        <v>80</v>
      </c>
      <c r="K8">
        <v>7</v>
      </c>
      <c r="L8">
        <v>5</v>
      </c>
      <c r="N8">
        <v>13</v>
      </c>
      <c r="O8">
        <v>7</v>
      </c>
    </row>
    <row r="9" spans="1:16" x14ac:dyDescent="0.45">
      <c r="A9" t="s">
        <v>227</v>
      </c>
      <c r="B9" t="s">
        <v>20</v>
      </c>
      <c r="C9" t="s">
        <v>362</v>
      </c>
      <c r="E9" s="1">
        <v>28854</v>
      </c>
      <c r="G9" t="s">
        <v>60</v>
      </c>
      <c r="H9" t="s">
        <v>53</v>
      </c>
      <c r="I9" t="s">
        <v>55</v>
      </c>
      <c r="J9" t="s">
        <v>56</v>
      </c>
      <c r="K9">
        <v>5</v>
      </c>
      <c r="L9">
        <v>8</v>
      </c>
      <c r="N9">
        <v>10</v>
      </c>
      <c r="O9">
        <v>9</v>
      </c>
    </row>
    <row r="10" spans="1:16" x14ac:dyDescent="0.45">
      <c r="A10" t="s">
        <v>181</v>
      </c>
      <c r="B10" t="s">
        <v>20</v>
      </c>
      <c r="C10" t="s">
        <v>363</v>
      </c>
      <c r="E10" s="1">
        <v>24924</v>
      </c>
      <c r="G10" t="s">
        <v>92</v>
      </c>
      <c r="H10" t="s">
        <v>53</v>
      </c>
      <c r="I10" t="s">
        <v>55</v>
      </c>
      <c r="J10" t="s">
        <v>68</v>
      </c>
      <c r="K10">
        <v>5</v>
      </c>
      <c r="L10">
        <v>7</v>
      </c>
      <c r="N10">
        <v>11</v>
      </c>
      <c r="O10">
        <v>11</v>
      </c>
    </row>
    <row r="11" spans="1:16" x14ac:dyDescent="0.45">
      <c r="A11" t="s">
        <v>364</v>
      </c>
      <c r="B11" t="s">
        <v>20</v>
      </c>
      <c r="C11" t="s">
        <v>365</v>
      </c>
      <c r="E11" s="1">
        <v>32528</v>
      </c>
      <c r="G11" t="s">
        <v>88</v>
      </c>
      <c r="H11" t="s">
        <v>53</v>
      </c>
      <c r="I11" t="s">
        <v>61</v>
      </c>
      <c r="J11" t="s">
        <v>68</v>
      </c>
      <c r="K11">
        <v>3</v>
      </c>
      <c r="L11">
        <v>4</v>
      </c>
      <c r="N11">
        <v>28</v>
      </c>
      <c r="O11">
        <v>26</v>
      </c>
    </row>
    <row r="12" spans="1:16" x14ac:dyDescent="0.45">
      <c r="A12" t="s">
        <v>366</v>
      </c>
      <c r="B12" t="s">
        <v>20</v>
      </c>
      <c r="C12" t="s">
        <v>367</v>
      </c>
      <c r="E12" s="1">
        <v>35595</v>
      </c>
      <c r="G12" t="s">
        <v>110</v>
      </c>
      <c r="H12" t="s">
        <v>53</v>
      </c>
      <c r="I12" t="s">
        <v>61</v>
      </c>
      <c r="J12" t="s">
        <v>68</v>
      </c>
      <c r="K12">
        <v>6</v>
      </c>
      <c r="L12">
        <v>8</v>
      </c>
      <c r="N12">
        <v>18</v>
      </c>
      <c r="O12">
        <v>17</v>
      </c>
    </row>
    <row r="13" spans="1:16" x14ac:dyDescent="0.45">
      <c r="A13" t="s">
        <v>117</v>
      </c>
      <c r="B13" t="s">
        <v>20</v>
      </c>
      <c r="C13" t="s">
        <v>368</v>
      </c>
      <c r="E13" s="1">
        <v>23781</v>
      </c>
      <c r="G13" t="s">
        <v>84</v>
      </c>
      <c r="H13" t="s">
        <v>53</v>
      </c>
      <c r="I13" t="s">
        <v>55</v>
      </c>
      <c r="J13" t="s">
        <v>62</v>
      </c>
      <c r="K13">
        <v>2</v>
      </c>
      <c r="L13">
        <v>3</v>
      </c>
      <c r="N13">
        <v>8</v>
      </c>
      <c r="O13">
        <v>7</v>
      </c>
    </row>
    <row r="14" spans="1:16" x14ac:dyDescent="0.45">
      <c r="A14" t="s">
        <v>369</v>
      </c>
      <c r="B14" t="s">
        <v>20</v>
      </c>
      <c r="C14" t="s">
        <v>370</v>
      </c>
      <c r="E14" s="1">
        <v>38224</v>
      </c>
      <c r="G14" t="s">
        <v>54</v>
      </c>
      <c r="H14" t="s">
        <v>53</v>
      </c>
      <c r="I14" t="s">
        <v>72</v>
      </c>
      <c r="J14" t="s">
        <v>56</v>
      </c>
      <c r="K14">
        <v>2</v>
      </c>
      <c r="L14">
        <v>6</v>
      </c>
      <c r="N14">
        <v>4</v>
      </c>
      <c r="O14">
        <v>3</v>
      </c>
    </row>
    <row r="15" spans="1:16" x14ac:dyDescent="0.45">
      <c r="A15" t="s">
        <v>234</v>
      </c>
      <c r="B15" t="s">
        <v>20</v>
      </c>
      <c r="C15" t="s">
        <v>371</v>
      </c>
      <c r="E15" s="1">
        <v>27677</v>
      </c>
      <c r="G15" t="s">
        <v>54</v>
      </c>
      <c r="H15" t="s">
        <v>53</v>
      </c>
      <c r="I15" t="s">
        <v>72</v>
      </c>
      <c r="J15" t="s">
        <v>56</v>
      </c>
      <c r="K15">
        <v>2</v>
      </c>
      <c r="L15">
        <v>8</v>
      </c>
      <c r="N15">
        <v>4</v>
      </c>
      <c r="O15">
        <v>3</v>
      </c>
    </row>
    <row r="16" spans="1:16" x14ac:dyDescent="0.45">
      <c r="A16" t="s">
        <v>372</v>
      </c>
      <c r="B16" t="s">
        <v>20</v>
      </c>
      <c r="C16" t="s">
        <v>373</v>
      </c>
      <c r="E16" s="1">
        <v>22744</v>
      </c>
      <c r="G16" t="s">
        <v>67</v>
      </c>
      <c r="H16" t="s">
        <v>66</v>
      </c>
      <c r="I16" t="s">
        <v>55</v>
      </c>
      <c r="J16" t="s">
        <v>68</v>
      </c>
      <c r="K16">
        <v>3</v>
      </c>
      <c r="L16">
        <v>2</v>
      </c>
      <c r="N16">
        <v>6</v>
      </c>
      <c r="O16">
        <v>6</v>
      </c>
    </row>
    <row r="17" spans="1:15" x14ac:dyDescent="0.45">
      <c r="A17" t="s">
        <v>199</v>
      </c>
      <c r="B17" t="s">
        <v>20</v>
      </c>
      <c r="C17" t="s">
        <v>374</v>
      </c>
      <c r="E17" s="1">
        <v>31339</v>
      </c>
      <c r="G17" t="s">
        <v>110</v>
      </c>
      <c r="H17" t="s">
        <v>66</v>
      </c>
      <c r="I17" t="s">
        <v>55</v>
      </c>
      <c r="J17" t="s">
        <v>68</v>
      </c>
      <c r="K17">
        <v>3</v>
      </c>
      <c r="L17">
        <v>4</v>
      </c>
      <c r="N17">
        <v>14</v>
      </c>
      <c r="O17">
        <v>8</v>
      </c>
    </row>
    <row r="18" spans="1:15" x14ac:dyDescent="0.45">
      <c r="A18" t="s">
        <v>375</v>
      </c>
      <c r="B18" t="s">
        <v>20</v>
      </c>
      <c r="C18" t="s">
        <v>376</v>
      </c>
      <c r="E18" s="1">
        <v>34027</v>
      </c>
      <c r="G18" t="s">
        <v>54</v>
      </c>
      <c r="H18" t="s">
        <v>66</v>
      </c>
      <c r="I18" t="s">
        <v>72</v>
      </c>
      <c r="J18" t="s">
        <v>62</v>
      </c>
      <c r="K18">
        <v>1</v>
      </c>
      <c r="L18">
        <v>2</v>
      </c>
      <c r="N18">
        <v>13</v>
      </c>
      <c r="O18">
        <v>5</v>
      </c>
    </row>
    <row r="19" spans="1:15" x14ac:dyDescent="0.45">
      <c r="A19" t="s">
        <v>377</v>
      </c>
      <c r="B19" t="s">
        <v>20</v>
      </c>
      <c r="C19" t="s">
        <v>378</v>
      </c>
      <c r="E19" s="1">
        <v>28130</v>
      </c>
      <c r="G19" t="s">
        <v>60</v>
      </c>
      <c r="H19" t="s">
        <v>66</v>
      </c>
      <c r="I19" t="s">
        <v>72</v>
      </c>
      <c r="J19" t="s">
        <v>68</v>
      </c>
      <c r="K19">
        <v>1</v>
      </c>
      <c r="L19">
        <v>2</v>
      </c>
      <c r="N19">
        <v>14</v>
      </c>
      <c r="O19">
        <v>6</v>
      </c>
    </row>
    <row r="20" spans="1:15" x14ac:dyDescent="0.45">
      <c r="A20" t="s">
        <v>310</v>
      </c>
      <c r="B20" t="s">
        <v>20</v>
      </c>
      <c r="C20" t="s">
        <v>379</v>
      </c>
      <c r="E20" s="1">
        <v>38161</v>
      </c>
      <c r="G20" t="s">
        <v>88</v>
      </c>
      <c r="H20" t="s">
        <v>66</v>
      </c>
      <c r="I20" t="s">
        <v>55</v>
      </c>
      <c r="J20" t="s">
        <v>68</v>
      </c>
      <c r="K20">
        <v>6</v>
      </c>
      <c r="L20">
        <v>8</v>
      </c>
      <c r="N20">
        <v>12</v>
      </c>
      <c r="O20">
        <v>6</v>
      </c>
    </row>
    <row r="21" spans="1:15" x14ac:dyDescent="0.45">
      <c r="A21" t="s">
        <v>380</v>
      </c>
      <c r="B21" t="s">
        <v>20</v>
      </c>
      <c r="C21" t="s">
        <v>381</v>
      </c>
      <c r="E21" s="1">
        <v>32942</v>
      </c>
      <c r="G21" t="s">
        <v>79</v>
      </c>
      <c r="H21" t="s">
        <v>66</v>
      </c>
      <c r="I21" t="s">
        <v>55</v>
      </c>
      <c r="J21" t="s">
        <v>68</v>
      </c>
      <c r="K21">
        <v>5</v>
      </c>
      <c r="L21">
        <v>9</v>
      </c>
      <c r="N21">
        <v>13</v>
      </c>
      <c r="O21">
        <v>12</v>
      </c>
    </row>
    <row r="22" spans="1:15" x14ac:dyDescent="0.45">
      <c r="A22" t="s">
        <v>382</v>
      </c>
      <c r="B22" t="s">
        <v>20</v>
      </c>
      <c r="C22" t="s">
        <v>383</v>
      </c>
      <c r="E22" s="1">
        <v>23572</v>
      </c>
      <c r="G22" t="s">
        <v>79</v>
      </c>
      <c r="H22" t="s">
        <v>66</v>
      </c>
      <c r="I22" t="s">
        <v>72</v>
      </c>
      <c r="J22" t="s">
        <v>68</v>
      </c>
      <c r="K22">
        <v>4</v>
      </c>
      <c r="L22">
        <v>6</v>
      </c>
      <c r="N22">
        <v>11</v>
      </c>
      <c r="O22">
        <v>10</v>
      </c>
    </row>
    <row r="23" spans="1:15" x14ac:dyDescent="0.45">
      <c r="A23" t="s">
        <v>384</v>
      </c>
      <c r="B23" t="s">
        <v>20</v>
      </c>
      <c r="C23" t="s">
        <v>385</v>
      </c>
      <c r="E23" s="1">
        <v>32357</v>
      </c>
      <c r="G23" t="s">
        <v>67</v>
      </c>
      <c r="H23" t="s">
        <v>66</v>
      </c>
      <c r="I23" t="s">
        <v>55</v>
      </c>
      <c r="J23" t="s">
        <v>56</v>
      </c>
      <c r="K23">
        <v>3</v>
      </c>
      <c r="L23">
        <v>5</v>
      </c>
      <c r="N23">
        <v>6</v>
      </c>
      <c r="O23">
        <v>6</v>
      </c>
    </row>
    <row r="24" spans="1:15" x14ac:dyDescent="0.45">
      <c r="A24" t="s">
        <v>299</v>
      </c>
      <c r="B24" t="s">
        <v>20</v>
      </c>
      <c r="C24" t="s">
        <v>386</v>
      </c>
      <c r="E24" s="1">
        <v>26662</v>
      </c>
      <c r="G24" t="s">
        <v>110</v>
      </c>
      <c r="H24" t="s">
        <v>66</v>
      </c>
      <c r="I24" t="s">
        <v>55</v>
      </c>
      <c r="J24" t="s">
        <v>68</v>
      </c>
      <c r="K24">
        <v>3</v>
      </c>
      <c r="L24">
        <v>4</v>
      </c>
      <c r="N24">
        <v>14</v>
      </c>
      <c r="O24">
        <v>12</v>
      </c>
    </row>
    <row r="25" spans="1:15" x14ac:dyDescent="0.45">
      <c r="A25" t="s">
        <v>387</v>
      </c>
      <c r="B25" t="s">
        <v>20</v>
      </c>
      <c r="C25" t="s">
        <v>388</v>
      </c>
      <c r="E25" s="1">
        <v>36480</v>
      </c>
      <c r="G25" t="s">
        <v>54</v>
      </c>
      <c r="H25" t="s">
        <v>66</v>
      </c>
      <c r="I25" t="s">
        <v>72</v>
      </c>
      <c r="J25" t="s">
        <v>62</v>
      </c>
      <c r="K25">
        <v>1</v>
      </c>
      <c r="L25">
        <v>2</v>
      </c>
      <c r="N25">
        <v>13</v>
      </c>
      <c r="O25">
        <v>8</v>
      </c>
    </row>
    <row r="26" spans="1:15" x14ac:dyDescent="0.45">
      <c r="A26" t="s">
        <v>196</v>
      </c>
      <c r="B26" t="s">
        <v>20</v>
      </c>
      <c r="C26" t="s">
        <v>389</v>
      </c>
      <c r="E26" s="1">
        <v>34471</v>
      </c>
      <c r="G26" t="s">
        <v>60</v>
      </c>
      <c r="H26" t="s">
        <v>66</v>
      </c>
      <c r="I26" t="s">
        <v>61</v>
      </c>
      <c r="J26" t="s">
        <v>80</v>
      </c>
      <c r="K26">
        <v>5</v>
      </c>
      <c r="L26">
        <v>2</v>
      </c>
      <c r="N26">
        <v>14</v>
      </c>
      <c r="O26">
        <v>6</v>
      </c>
    </row>
    <row r="27" spans="1:15" x14ac:dyDescent="0.45">
      <c r="A27" t="s">
        <v>366</v>
      </c>
      <c r="B27" t="s">
        <v>20</v>
      </c>
      <c r="C27" t="s">
        <v>390</v>
      </c>
      <c r="E27" s="1">
        <v>37943</v>
      </c>
      <c r="G27" t="s">
        <v>88</v>
      </c>
      <c r="H27" t="s">
        <v>66</v>
      </c>
      <c r="I27" t="s">
        <v>55</v>
      </c>
      <c r="J27" t="s">
        <v>68</v>
      </c>
      <c r="K27">
        <v>6</v>
      </c>
      <c r="L27">
        <v>8</v>
      </c>
      <c r="N27">
        <v>12</v>
      </c>
      <c r="O27">
        <v>6</v>
      </c>
    </row>
    <row r="28" spans="1:15" x14ac:dyDescent="0.45">
      <c r="A28" t="s">
        <v>391</v>
      </c>
      <c r="B28" t="s">
        <v>20</v>
      </c>
      <c r="C28" t="s">
        <v>392</v>
      </c>
      <c r="E28" s="1">
        <v>36179</v>
      </c>
      <c r="G28" t="s">
        <v>60</v>
      </c>
      <c r="H28" t="s">
        <v>66</v>
      </c>
      <c r="I28" t="s">
        <v>72</v>
      </c>
      <c r="J28" t="s">
        <v>62</v>
      </c>
      <c r="K28">
        <v>1</v>
      </c>
      <c r="L28">
        <v>2</v>
      </c>
      <c r="N28">
        <v>14</v>
      </c>
      <c r="O28">
        <v>6</v>
      </c>
    </row>
    <row r="29" spans="1:15" x14ac:dyDescent="0.45">
      <c r="A29" t="s">
        <v>393</v>
      </c>
      <c r="B29" t="s">
        <v>20</v>
      </c>
      <c r="C29" t="s">
        <v>394</v>
      </c>
      <c r="E29" s="1">
        <v>32101</v>
      </c>
      <c r="G29" t="s">
        <v>88</v>
      </c>
      <c r="H29" t="s">
        <v>66</v>
      </c>
      <c r="I29" t="s">
        <v>72</v>
      </c>
      <c r="J29" t="s">
        <v>68</v>
      </c>
      <c r="K29">
        <v>6</v>
      </c>
      <c r="L29">
        <v>8</v>
      </c>
      <c r="N29">
        <v>12</v>
      </c>
      <c r="O29">
        <v>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79438-0826-4F62-AA82-9C7AF11338DA}">
  <dimension ref="A1:C20"/>
  <sheetViews>
    <sheetView workbookViewId="0">
      <selection activeCell="C15" sqref="C15"/>
    </sheetView>
  </sheetViews>
  <sheetFormatPr defaultRowHeight="14.25" x14ac:dyDescent="0.45"/>
  <cols>
    <col min="1" max="1" width="77.1328125" style="8" bestFit="1" customWidth="1"/>
    <col min="2" max="2" width="24.46484375" bestFit="1" customWidth="1"/>
    <col min="3" max="3" width="46.265625" customWidth="1"/>
  </cols>
  <sheetData>
    <row r="1" spans="1:2" ht="15.75" x14ac:dyDescent="0.5">
      <c r="A1" s="43" t="s">
        <v>37</v>
      </c>
      <c r="B1" s="40" t="s">
        <v>40</v>
      </c>
    </row>
    <row r="2" spans="1:2" ht="15.75" x14ac:dyDescent="0.5">
      <c r="A2" s="43" t="s">
        <v>395</v>
      </c>
      <c r="B2" s="40" t="s">
        <v>66</v>
      </c>
    </row>
    <row r="3" spans="1:2" ht="15.75" x14ac:dyDescent="0.5">
      <c r="A3" s="43" t="s">
        <v>396</v>
      </c>
      <c r="B3" s="40" t="s">
        <v>53</v>
      </c>
    </row>
    <row r="4" spans="1:2" ht="15.75" x14ac:dyDescent="0.5">
      <c r="A4" s="43" t="s">
        <v>397</v>
      </c>
      <c r="B4" s="40"/>
    </row>
    <row r="5" spans="1:2" ht="15.75" x14ac:dyDescent="0.5">
      <c r="A5" s="43" t="s">
        <v>398</v>
      </c>
      <c r="B5" s="40"/>
    </row>
    <row r="6" spans="1:2" ht="15.75" x14ac:dyDescent="0.5">
      <c r="A6" s="43" t="s">
        <v>399</v>
      </c>
      <c r="B6" s="40"/>
    </row>
    <row r="7" spans="1:2" ht="15.75" x14ac:dyDescent="0.5">
      <c r="A7" s="43" t="s">
        <v>400</v>
      </c>
      <c r="B7" s="40"/>
    </row>
    <row r="8" spans="1:2" ht="15.75" x14ac:dyDescent="0.5">
      <c r="A8" s="43" t="s">
        <v>401</v>
      </c>
      <c r="B8" s="40"/>
    </row>
    <row r="9" spans="1:2" ht="15.75" x14ac:dyDescent="0.5">
      <c r="A9" s="43" t="s">
        <v>402</v>
      </c>
      <c r="B9" s="40"/>
    </row>
    <row r="10" spans="1:2" ht="15.75" x14ac:dyDescent="0.5">
      <c r="A10" s="43" t="s">
        <v>403</v>
      </c>
      <c r="B10" s="40"/>
    </row>
    <row r="11" spans="1:2" ht="15.75" x14ac:dyDescent="0.5">
      <c r="A11" s="43" t="s">
        <v>404</v>
      </c>
      <c r="B11" s="40"/>
    </row>
    <row r="12" spans="1:2" ht="15.75" x14ac:dyDescent="0.5">
      <c r="A12" s="43" t="s">
        <v>405</v>
      </c>
      <c r="B12" s="40"/>
    </row>
    <row r="13" spans="1:2" ht="15.75" x14ac:dyDescent="0.5">
      <c r="A13" s="43" t="s">
        <v>406</v>
      </c>
      <c r="B13" s="40"/>
    </row>
    <row r="14" spans="1:2" ht="15.75" x14ac:dyDescent="0.5">
      <c r="A14" s="43" t="s">
        <v>407</v>
      </c>
      <c r="B14" s="40"/>
    </row>
    <row r="15" spans="1:2" ht="15.75" x14ac:dyDescent="0.5">
      <c r="A15" s="43" t="s">
        <v>408</v>
      </c>
      <c r="B15" s="40"/>
    </row>
    <row r="16" spans="1:2" ht="15.75" x14ac:dyDescent="0.5">
      <c r="A16" s="43" t="s">
        <v>409</v>
      </c>
      <c r="B16" s="40"/>
    </row>
    <row r="17" spans="1:3" ht="15.75" x14ac:dyDescent="0.5">
      <c r="A17" s="43" t="s">
        <v>410</v>
      </c>
      <c r="B17" s="40"/>
    </row>
    <row r="18" spans="1:3" ht="15.75" x14ac:dyDescent="0.5">
      <c r="A18" s="43" t="s">
        <v>411</v>
      </c>
      <c r="B18" s="40"/>
    </row>
    <row r="19" spans="1:3" ht="15.75" x14ac:dyDescent="0.5">
      <c r="A19" s="43" t="s">
        <v>412</v>
      </c>
      <c r="B19" s="40"/>
    </row>
    <row r="20" spans="1:3" ht="15.75" x14ac:dyDescent="0.5">
      <c r="A20" s="43" t="s">
        <v>413</v>
      </c>
      <c r="B20" s="40"/>
      <c r="C20" s="4"/>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2729D-3BE3-49F4-81D6-AB548C126F93}">
  <dimension ref="A1:W10"/>
  <sheetViews>
    <sheetView zoomScaleNormal="100" workbookViewId="0">
      <selection activeCell="F29" sqref="F29"/>
    </sheetView>
  </sheetViews>
  <sheetFormatPr defaultColWidth="8.86328125" defaultRowHeight="15.75" x14ac:dyDescent="0.5"/>
  <cols>
    <col min="1" max="1" width="16.46484375" style="39" customWidth="1"/>
    <col min="2" max="2" width="11.3984375" style="15" customWidth="1"/>
    <col min="3" max="3" width="21.46484375" style="15" customWidth="1"/>
    <col min="4" max="4" width="14.59765625" style="15" customWidth="1"/>
    <col min="5" max="5" width="33.59765625" style="15" customWidth="1"/>
    <col min="6" max="7" width="34.265625" style="15" customWidth="1"/>
    <col min="8" max="16384" width="8.86328125" style="15"/>
  </cols>
  <sheetData>
    <row r="1" spans="1:23" s="28" customFormat="1" ht="42.75" customHeight="1" x14ac:dyDescent="0.45">
      <c r="A1" s="48" t="s">
        <v>414</v>
      </c>
      <c r="B1" s="48"/>
      <c r="C1" s="48"/>
      <c r="D1" s="48"/>
      <c r="E1" s="48"/>
      <c r="F1" s="48"/>
      <c r="G1" s="48"/>
      <c r="H1" s="27"/>
      <c r="I1" s="27"/>
      <c r="J1" s="27"/>
      <c r="K1" s="27"/>
      <c r="L1" s="27"/>
      <c r="M1" s="27"/>
      <c r="N1" s="27"/>
      <c r="O1" s="27"/>
      <c r="P1" s="27"/>
      <c r="Q1" s="27"/>
      <c r="R1" s="27"/>
      <c r="S1" s="27"/>
      <c r="T1" s="27"/>
      <c r="U1" s="27"/>
      <c r="V1" s="27"/>
      <c r="W1" s="27"/>
    </row>
    <row r="2" spans="1:23" s="30" customFormat="1" ht="42.75" customHeight="1" x14ac:dyDescent="0.45">
      <c r="A2" s="47" t="s">
        <v>415</v>
      </c>
      <c r="B2" s="47"/>
      <c r="C2" s="47"/>
      <c r="D2" s="49" t="s">
        <v>416</v>
      </c>
      <c r="E2" s="49"/>
      <c r="F2" s="46" t="s">
        <v>417</v>
      </c>
      <c r="G2" s="46"/>
      <c r="H2" s="29"/>
      <c r="I2" s="29"/>
      <c r="J2" s="29"/>
      <c r="K2" s="29"/>
      <c r="L2" s="29"/>
      <c r="M2" s="29"/>
      <c r="N2" s="29"/>
      <c r="O2" s="29"/>
      <c r="P2" s="29"/>
      <c r="Q2" s="29"/>
      <c r="R2" s="29"/>
      <c r="S2" s="29"/>
      <c r="T2" s="29"/>
      <c r="U2" s="29"/>
      <c r="V2" s="29"/>
      <c r="W2" s="29"/>
    </row>
    <row r="3" spans="1:23" s="32" customFormat="1" ht="56.25" customHeight="1" x14ac:dyDescent="0.45">
      <c r="A3" s="31" t="s">
        <v>5</v>
      </c>
      <c r="B3" s="31" t="s">
        <v>9</v>
      </c>
      <c r="C3" s="31" t="s">
        <v>10</v>
      </c>
      <c r="D3" s="31" t="s">
        <v>418</v>
      </c>
      <c r="E3" s="31" t="s">
        <v>419</v>
      </c>
      <c r="F3" s="31" t="s">
        <v>420</v>
      </c>
      <c r="G3" s="31" t="s">
        <v>421</v>
      </c>
    </row>
    <row r="4" spans="1:23" s="28" customFormat="1" ht="35.25" customHeight="1" x14ac:dyDescent="0.45">
      <c r="A4" s="33" t="s">
        <v>28</v>
      </c>
      <c r="B4" s="34"/>
      <c r="C4" s="34"/>
      <c r="D4" s="41"/>
      <c r="E4" s="35" t="e">
        <f>D4/C4</f>
        <v>#DIV/0!</v>
      </c>
      <c r="F4" s="36"/>
      <c r="G4" s="36"/>
    </row>
    <row r="5" spans="1:23" s="28" customFormat="1" ht="38.25" customHeight="1" x14ac:dyDescent="0.45">
      <c r="A5" s="37" t="s">
        <v>25</v>
      </c>
      <c r="B5" s="38"/>
      <c r="C5" s="34"/>
      <c r="D5" s="34"/>
      <c r="E5" s="35" t="e">
        <f t="shared" ref="E5:E7" si="0">D5/C5</f>
        <v>#DIV/0!</v>
      </c>
      <c r="F5" s="36"/>
      <c r="G5" s="36"/>
    </row>
    <row r="6" spans="1:23" s="28" customFormat="1" ht="35.25" customHeight="1" x14ac:dyDescent="0.45">
      <c r="A6" s="33" t="s">
        <v>32</v>
      </c>
      <c r="B6" s="34"/>
      <c r="C6" s="34"/>
      <c r="D6" s="34"/>
      <c r="E6" s="35" t="e">
        <f t="shared" si="0"/>
        <v>#DIV/0!</v>
      </c>
      <c r="F6" s="36"/>
      <c r="G6" s="36"/>
    </row>
    <row r="7" spans="1:23" s="28" customFormat="1" ht="35.25" customHeight="1" x14ac:dyDescent="0.45">
      <c r="A7" s="33" t="s">
        <v>20</v>
      </c>
      <c r="B7" s="34"/>
      <c r="C7" s="34"/>
      <c r="D7" s="34"/>
      <c r="E7" s="35" t="e">
        <f t="shared" si="0"/>
        <v>#DIV/0!</v>
      </c>
      <c r="F7" s="36"/>
      <c r="G7" s="36"/>
    </row>
    <row r="8" spans="1:23" ht="26.1" customHeight="1" x14ac:dyDescent="0.5"/>
    <row r="9" spans="1:23" ht="24.6" customHeight="1" x14ac:dyDescent="0.5">
      <c r="A9" s="45" t="s">
        <v>422</v>
      </c>
      <c r="B9" s="45"/>
      <c r="C9" s="45"/>
      <c r="D9" s="45"/>
      <c r="E9" s="45"/>
      <c r="F9" s="45"/>
      <c r="G9" s="45"/>
    </row>
    <row r="10" spans="1:23" ht="27.75" customHeight="1" x14ac:dyDescent="0.5">
      <c r="A10" s="45" t="s">
        <v>423</v>
      </c>
      <c r="B10" s="45"/>
      <c r="C10" s="45"/>
      <c r="D10" s="45"/>
      <c r="E10" s="45"/>
      <c r="F10" s="45"/>
      <c r="G10" s="45"/>
    </row>
  </sheetData>
  <sortState xmlns:xlrd2="http://schemas.microsoft.com/office/spreadsheetml/2017/richdata2" ref="A4:W7">
    <sortCondition ref="A4:A7"/>
  </sortState>
  <mergeCells count="6">
    <mergeCell ref="A10:G10"/>
    <mergeCell ref="F2:G2"/>
    <mergeCell ref="A2:C2"/>
    <mergeCell ref="A1:G1"/>
    <mergeCell ref="D2:E2"/>
    <mergeCell ref="A9:G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DA81-E33A-4A2C-86C3-195BFAE30CB2}">
  <dimension ref="A1:P165"/>
  <sheetViews>
    <sheetView topLeftCell="A2" workbookViewId="0">
      <selection activeCell="G27" sqref="G27"/>
    </sheetView>
  </sheetViews>
  <sheetFormatPr defaultRowHeight="14.25" x14ac:dyDescent="0.45"/>
  <cols>
    <col min="1" max="1" width="16" bestFit="1" customWidth="1"/>
    <col min="2" max="2" width="19.46484375" bestFit="1" customWidth="1"/>
    <col min="3" max="3" width="14.3984375" bestFit="1" customWidth="1"/>
    <col min="4" max="4" width="26.86328125" bestFit="1" customWidth="1"/>
    <col min="5" max="5" width="12.59765625" bestFit="1" customWidth="1"/>
    <col min="6" max="6" width="9.46484375" bestFit="1" customWidth="1"/>
    <col min="7" max="7" width="21.1328125" bestFit="1" customWidth="1"/>
    <col min="8" max="9" width="26.86328125" bestFit="1" customWidth="1"/>
    <col min="10" max="10" width="19.46484375" bestFit="1" customWidth="1"/>
    <col min="11" max="12" width="26.86328125" bestFit="1" customWidth="1"/>
    <col min="14" max="14" width="13.86328125" bestFit="1" customWidth="1"/>
    <col min="15" max="15" width="15.265625" bestFit="1" customWidth="1"/>
    <col min="16" max="16" width="11.1328125" bestFit="1" customWidth="1"/>
  </cols>
  <sheetData>
    <row r="1" spans="1:16" x14ac:dyDescent="0.45">
      <c r="A1" t="s">
        <v>35</v>
      </c>
      <c r="B1" t="s">
        <v>5</v>
      </c>
      <c r="C1" t="s">
        <v>36</v>
      </c>
      <c r="D1" t="s">
        <v>37</v>
      </c>
      <c r="E1" t="s">
        <v>38</v>
      </c>
      <c r="F1" t="s">
        <v>39</v>
      </c>
      <c r="G1" t="s">
        <v>40</v>
      </c>
      <c r="H1" t="s">
        <v>41</v>
      </c>
      <c r="I1" t="s">
        <v>42</v>
      </c>
      <c r="J1" t="s">
        <v>43</v>
      </c>
      <c r="K1" t="s">
        <v>44</v>
      </c>
      <c r="L1" t="s">
        <v>45</v>
      </c>
      <c r="M1" t="s">
        <v>424</v>
      </c>
      <c r="N1" t="s">
        <v>47</v>
      </c>
      <c r="O1" t="s">
        <v>48</v>
      </c>
      <c r="P1" t="s">
        <v>49</v>
      </c>
    </row>
    <row r="2" spans="1:16" x14ac:dyDescent="0.45">
      <c r="A2" t="s">
        <v>425</v>
      </c>
      <c r="B2" t="s">
        <v>28</v>
      </c>
      <c r="C2" t="s">
        <v>64</v>
      </c>
      <c r="E2">
        <v>24790</v>
      </c>
      <c r="G2" t="s">
        <v>66</v>
      </c>
      <c r="H2" t="s">
        <v>67</v>
      </c>
      <c r="I2" t="s">
        <v>55</v>
      </c>
      <c r="J2" t="s">
        <v>68</v>
      </c>
      <c r="K2">
        <v>2</v>
      </c>
      <c r="L2">
        <v>2</v>
      </c>
      <c r="N2">
        <v>4</v>
      </c>
      <c r="O2">
        <v>3</v>
      </c>
    </row>
    <row r="3" spans="1:16" x14ac:dyDescent="0.45">
      <c r="A3" t="s">
        <v>73</v>
      </c>
      <c r="B3" t="s">
        <v>28</v>
      </c>
      <c r="C3" t="s">
        <v>74</v>
      </c>
      <c r="E3">
        <v>25539</v>
      </c>
      <c r="G3" t="s">
        <v>66</v>
      </c>
      <c r="H3" t="s">
        <v>54</v>
      </c>
      <c r="I3" t="s">
        <v>72</v>
      </c>
      <c r="J3" t="s">
        <v>68</v>
      </c>
      <c r="K3">
        <v>4</v>
      </c>
      <c r="L3">
        <v>5</v>
      </c>
      <c r="N3">
        <v>9</v>
      </c>
      <c r="O3">
        <v>8</v>
      </c>
    </row>
    <row r="4" spans="1:16" x14ac:dyDescent="0.45">
      <c r="A4" t="s">
        <v>76</v>
      </c>
      <c r="B4" t="s">
        <v>28</v>
      </c>
      <c r="C4" t="s">
        <v>77</v>
      </c>
      <c r="E4">
        <v>25830</v>
      </c>
      <c r="G4" t="s">
        <v>66</v>
      </c>
      <c r="H4" t="s">
        <v>79</v>
      </c>
      <c r="I4" t="s">
        <v>55</v>
      </c>
      <c r="J4" t="s">
        <v>80</v>
      </c>
      <c r="K4">
        <v>2</v>
      </c>
      <c r="L4">
        <v>7</v>
      </c>
      <c r="N4">
        <v>32</v>
      </c>
      <c r="O4">
        <v>31</v>
      </c>
    </row>
    <row r="5" spans="1:16" x14ac:dyDescent="0.45">
      <c r="A5" t="s">
        <v>93</v>
      </c>
      <c r="B5" t="s">
        <v>28</v>
      </c>
      <c r="C5" t="s">
        <v>94</v>
      </c>
      <c r="E5">
        <v>27310</v>
      </c>
      <c r="G5" t="s">
        <v>66</v>
      </c>
      <c r="H5" t="s">
        <v>79</v>
      </c>
      <c r="I5" t="s">
        <v>55</v>
      </c>
      <c r="J5" t="s">
        <v>56</v>
      </c>
      <c r="K5">
        <v>4</v>
      </c>
      <c r="L5">
        <v>2</v>
      </c>
      <c r="N5">
        <v>3</v>
      </c>
      <c r="O5">
        <v>2</v>
      </c>
    </row>
    <row r="6" spans="1:16" x14ac:dyDescent="0.45">
      <c r="A6" t="s">
        <v>96</v>
      </c>
      <c r="B6" t="s">
        <v>28</v>
      </c>
      <c r="C6" t="s">
        <v>97</v>
      </c>
      <c r="E6">
        <v>27539</v>
      </c>
      <c r="G6" t="s">
        <v>66</v>
      </c>
      <c r="H6" t="s">
        <v>88</v>
      </c>
      <c r="I6" t="s">
        <v>61</v>
      </c>
      <c r="J6" t="s">
        <v>68</v>
      </c>
      <c r="K6">
        <v>3</v>
      </c>
      <c r="L6">
        <v>3</v>
      </c>
      <c r="N6">
        <v>23</v>
      </c>
      <c r="O6">
        <v>22</v>
      </c>
    </row>
    <row r="7" spans="1:16" x14ac:dyDescent="0.45">
      <c r="A7" t="s">
        <v>102</v>
      </c>
      <c r="B7" t="s">
        <v>28</v>
      </c>
      <c r="C7" t="s">
        <v>103</v>
      </c>
      <c r="E7">
        <v>28435</v>
      </c>
      <c r="G7" t="s">
        <v>66</v>
      </c>
      <c r="H7" t="s">
        <v>92</v>
      </c>
      <c r="I7" t="s">
        <v>55</v>
      </c>
      <c r="J7" t="s">
        <v>68</v>
      </c>
      <c r="K7">
        <v>3</v>
      </c>
      <c r="L7">
        <v>4</v>
      </c>
      <c r="N7">
        <v>23</v>
      </c>
      <c r="O7">
        <v>23</v>
      </c>
    </row>
    <row r="8" spans="1:16" x14ac:dyDescent="0.45">
      <c r="A8" t="s">
        <v>105</v>
      </c>
      <c r="B8" t="s">
        <v>28</v>
      </c>
      <c r="C8" t="s">
        <v>103</v>
      </c>
      <c r="E8">
        <v>28539</v>
      </c>
      <c r="G8" t="s">
        <v>66</v>
      </c>
      <c r="H8" t="s">
        <v>92</v>
      </c>
      <c r="I8" t="s">
        <v>61</v>
      </c>
      <c r="J8" t="s">
        <v>68</v>
      </c>
      <c r="K8">
        <v>6</v>
      </c>
      <c r="L8">
        <v>8</v>
      </c>
      <c r="N8">
        <v>35</v>
      </c>
      <c r="O8">
        <v>34</v>
      </c>
    </row>
    <row r="9" spans="1:16" x14ac:dyDescent="0.45">
      <c r="A9" t="s">
        <v>114</v>
      </c>
      <c r="B9" t="s">
        <v>28</v>
      </c>
      <c r="C9" t="s">
        <v>115</v>
      </c>
      <c r="E9">
        <v>36323</v>
      </c>
      <c r="G9" t="s">
        <v>66</v>
      </c>
      <c r="H9" t="s">
        <v>67</v>
      </c>
      <c r="I9" t="s">
        <v>55</v>
      </c>
      <c r="J9" t="s">
        <v>68</v>
      </c>
      <c r="K9">
        <v>2</v>
      </c>
      <c r="L9">
        <v>2</v>
      </c>
      <c r="N9">
        <v>4</v>
      </c>
      <c r="O9">
        <v>3</v>
      </c>
    </row>
    <row r="10" spans="1:16" x14ac:dyDescent="0.45">
      <c r="A10" t="s">
        <v>117</v>
      </c>
      <c r="B10" t="s">
        <v>28</v>
      </c>
      <c r="C10" t="s">
        <v>118</v>
      </c>
      <c r="E10">
        <v>31764</v>
      </c>
      <c r="G10" t="s">
        <v>66</v>
      </c>
      <c r="H10" t="s">
        <v>54</v>
      </c>
      <c r="I10" t="s">
        <v>72</v>
      </c>
      <c r="J10" t="s">
        <v>68</v>
      </c>
      <c r="K10">
        <v>4</v>
      </c>
      <c r="L10">
        <v>5</v>
      </c>
      <c r="N10">
        <v>9</v>
      </c>
      <c r="O10">
        <v>8</v>
      </c>
    </row>
    <row r="11" spans="1:16" x14ac:dyDescent="0.45">
      <c r="A11" t="s">
        <v>63</v>
      </c>
      <c r="B11" t="s">
        <v>28</v>
      </c>
      <c r="C11" t="s">
        <v>120</v>
      </c>
      <c r="E11">
        <v>24051</v>
      </c>
      <c r="G11" t="s">
        <v>66</v>
      </c>
      <c r="H11" t="s">
        <v>79</v>
      </c>
      <c r="I11" t="s">
        <v>55</v>
      </c>
      <c r="J11" t="s">
        <v>80</v>
      </c>
      <c r="K11">
        <v>2</v>
      </c>
      <c r="L11">
        <v>7</v>
      </c>
      <c r="N11">
        <v>32</v>
      </c>
      <c r="O11">
        <v>31</v>
      </c>
    </row>
    <row r="12" spans="1:16" x14ac:dyDescent="0.45">
      <c r="A12" t="s">
        <v>105</v>
      </c>
      <c r="B12" t="s">
        <v>28</v>
      </c>
      <c r="C12" t="s">
        <v>122</v>
      </c>
      <c r="E12">
        <v>37258</v>
      </c>
      <c r="G12" t="s">
        <v>66</v>
      </c>
      <c r="H12" t="s">
        <v>79</v>
      </c>
      <c r="I12" t="s">
        <v>55</v>
      </c>
      <c r="J12" t="s">
        <v>56</v>
      </c>
      <c r="K12">
        <v>4</v>
      </c>
      <c r="L12">
        <v>2</v>
      </c>
      <c r="N12">
        <v>3</v>
      </c>
      <c r="O12">
        <v>2</v>
      </c>
    </row>
    <row r="13" spans="1:16" x14ac:dyDescent="0.45">
      <c r="A13" t="s">
        <v>123</v>
      </c>
      <c r="B13" t="s">
        <v>28</v>
      </c>
      <c r="C13" t="s">
        <v>124</v>
      </c>
      <c r="E13">
        <v>26563</v>
      </c>
      <c r="G13" t="s">
        <v>66</v>
      </c>
      <c r="H13" t="s">
        <v>88</v>
      </c>
      <c r="I13" t="s">
        <v>61</v>
      </c>
      <c r="J13" t="s">
        <v>68</v>
      </c>
      <c r="K13">
        <v>3</v>
      </c>
      <c r="L13">
        <v>3</v>
      </c>
      <c r="N13">
        <v>23</v>
      </c>
      <c r="O13">
        <v>22</v>
      </c>
    </row>
    <row r="14" spans="1:16" x14ac:dyDescent="0.45">
      <c r="A14" t="s">
        <v>125</v>
      </c>
      <c r="B14" t="s">
        <v>28</v>
      </c>
      <c r="C14" t="s">
        <v>126</v>
      </c>
      <c r="E14">
        <v>39293</v>
      </c>
      <c r="G14" t="s">
        <v>66</v>
      </c>
      <c r="H14" t="s">
        <v>92</v>
      </c>
      <c r="I14" t="s">
        <v>55</v>
      </c>
      <c r="J14" t="s">
        <v>68</v>
      </c>
      <c r="K14">
        <v>3</v>
      </c>
      <c r="L14">
        <v>4</v>
      </c>
      <c r="N14">
        <v>23</v>
      </c>
      <c r="O14">
        <v>23</v>
      </c>
    </row>
    <row r="15" spans="1:16" x14ac:dyDescent="0.45">
      <c r="A15" t="s">
        <v>127</v>
      </c>
      <c r="B15" t="s">
        <v>28</v>
      </c>
      <c r="C15" t="s">
        <v>128</v>
      </c>
      <c r="E15">
        <v>23486</v>
      </c>
      <c r="G15" t="s">
        <v>66</v>
      </c>
      <c r="H15" t="s">
        <v>92</v>
      </c>
      <c r="I15" t="s">
        <v>61</v>
      </c>
      <c r="J15" t="s">
        <v>68</v>
      </c>
      <c r="K15">
        <v>6</v>
      </c>
      <c r="L15">
        <v>8</v>
      </c>
      <c r="N15">
        <v>35</v>
      </c>
      <c r="O15">
        <v>34</v>
      </c>
    </row>
    <row r="16" spans="1:16" x14ac:dyDescent="0.45">
      <c r="A16" t="s">
        <v>129</v>
      </c>
      <c r="B16" t="s">
        <v>28</v>
      </c>
      <c r="C16" t="s">
        <v>130</v>
      </c>
      <c r="E16">
        <v>30593</v>
      </c>
      <c r="G16" t="s">
        <v>66</v>
      </c>
      <c r="H16" t="s">
        <v>67</v>
      </c>
      <c r="I16" t="s">
        <v>55</v>
      </c>
      <c r="J16" t="s">
        <v>68</v>
      </c>
      <c r="K16">
        <v>6</v>
      </c>
      <c r="L16">
        <v>7</v>
      </c>
      <c r="N16">
        <v>16</v>
      </c>
      <c r="O16">
        <v>15</v>
      </c>
    </row>
    <row r="17" spans="1:15" x14ac:dyDescent="0.45">
      <c r="A17" t="s">
        <v>131</v>
      </c>
      <c r="B17" t="s">
        <v>28</v>
      </c>
      <c r="C17" t="s">
        <v>132</v>
      </c>
      <c r="E17">
        <v>33280</v>
      </c>
      <c r="G17" t="s">
        <v>66</v>
      </c>
      <c r="H17" t="s">
        <v>60</v>
      </c>
      <c r="I17" t="s">
        <v>55</v>
      </c>
      <c r="J17" t="s">
        <v>62</v>
      </c>
      <c r="K17">
        <v>2</v>
      </c>
      <c r="L17">
        <v>2</v>
      </c>
      <c r="N17">
        <v>15</v>
      </c>
      <c r="O17">
        <v>14</v>
      </c>
    </row>
    <row r="18" spans="1:15" x14ac:dyDescent="0.45">
      <c r="A18" t="s">
        <v>133</v>
      </c>
      <c r="B18" t="s">
        <v>28</v>
      </c>
      <c r="C18" t="s">
        <v>134</v>
      </c>
      <c r="E18">
        <v>27828</v>
      </c>
      <c r="G18" t="s">
        <v>66</v>
      </c>
      <c r="H18" t="s">
        <v>88</v>
      </c>
      <c r="I18" t="s">
        <v>72</v>
      </c>
      <c r="J18" t="s">
        <v>68</v>
      </c>
      <c r="K18">
        <v>9</v>
      </c>
      <c r="L18">
        <v>8</v>
      </c>
      <c r="N18">
        <v>22</v>
      </c>
      <c r="O18">
        <v>22</v>
      </c>
    </row>
    <row r="19" spans="1:15" x14ac:dyDescent="0.45">
      <c r="A19" t="s">
        <v>135</v>
      </c>
      <c r="B19" t="s">
        <v>28</v>
      </c>
      <c r="C19" t="s">
        <v>136</v>
      </c>
      <c r="E19">
        <v>36701</v>
      </c>
      <c r="G19" t="s">
        <v>66</v>
      </c>
      <c r="H19" t="s">
        <v>84</v>
      </c>
      <c r="I19" t="s">
        <v>55</v>
      </c>
      <c r="J19" t="s">
        <v>80</v>
      </c>
      <c r="K19">
        <v>7</v>
      </c>
      <c r="L19">
        <v>9</v>
      </c>
      <c r="N19">
        <v>15</v>
      </c>
      <c r="O19">
        <v>14</v>
      </c>
    </row>
    <row r="20" spans="1:15" x14ac:dyDescent="0.45">
      <c r="A20" t="s">
        <v>137</v>
      </c>
      <c r="B20" t="s">
        <v>28</v>
      </c>
      <c r="C20" t="s">
        <v>138</v>
      </c>
      <c r="E20">
        <v>22673</v>
      </c>
      <c r="G20" t="s">
        <v>66</v>
      </c>
      <c r="H20" t="s">
        <v>60</v>
      </c>
      <c r="I20" t="s">
        <v>61</v>
      </c>
      <c r="J20" t="s">
        <v>80</v>
      </c>
      <c r="K20">
        <v>2</v>
      </c>
      <c r="L20">
        <v>3</v>
      </c>
      <c r="N20">
        <v>11</v>
      </c>
      <c r="O20">
        <v>9</v>
      </c>
    </row>
    <row r="21" spans="1:15" x14ac:dyDescent="0.45">
      <c r="A21" t="s">
        <v>139</v>
      </c>
      <c r="B21" t="s">
        <v>28</v>
      </c>
      <c r="C21" t="s">
        <v>140</v>
      </c>
      <c r="E21">
        <v>26891</v>
      </c>
      <c r="G21" t="s">
        <v>66</v>
      </c>
      <c r="H21" t="s">
        <v>79</v>
      </c>
      <c r="I21" t="s">
        <v>55</v>
      </c>
      <c r="J21" t="s">
        <v>68</v>
      </c>
      <c r="K21">
        <v>5</v>
      </c>
      <c r="L21">
        <v>9</v>
      </c>
      <c r="N21">
        <v>13</v>
      </c>
      <c r="O21">
        <v>12</v>
      </c>
    </row>
    <row r="22" spans="1:15" x14ac:dyDescent="0.45">
      <c r="A22" t="s">
        <v>141</v>
      </c>
      <c r="B22" t="s">
        <v>28</v>
      </c>
      <c r="C22" t="s">
        <v>142</v>
      </c>
      <c r="E22">
        <v>23889</v>
      </c>
      <c r="G22" t="s">
        <v>66</v>
      </c>
      <c r="H22" t="s">
        <v>54</v>
      </c>
      <c r="I22" t="s">
        <v>72</v>
      </c>
      <c r="J22" t="s">
        <v>68</v>
      </c>
      <c r="K22">
        <v>4</v>
      </c>
      <c r="L22">
        <v>5</v>
      </c>
      <c r="N22">
        <v>9</v>
      </c>
      <c r="O22">
        <v>8</v>
      </c>
    </row>
    <row r="23" spans="1:15" x14ac:dyDescent="0.45">
      <c r="A23" t="s">
        <v>143</v>
      </c>
      <c r="B23" t="s">
        <v>28</v>
      </c>
      <c r="C23" t="s">
        <v>144</v>
      </c>
      <c r="E23">
        <v>26586</v>
      </c>
      <c r="G23" t="s">
        <v>66</v>
      </c>
      <c r="H23" t="s">
        <v>79</v>
      </c>
      <c r="I23" t="s">
        <v>55</v>
      </c>
      <c r="J23" t="s">
        <v>80</v>
      </c>
      <c r="K23">
        <v>2</v>
      </c>
      <c r="L23">
        <v>7</v>
      </c>
      <c r="N23">
        <v>32</v>
      </c>
      <c r="O23">
        <v>31</v>
      </c>
    </row>
    <row r="24" spans="1:15" x14ac:dyDescent="0.45">
      <c r="A24" t="s">
        <v>145</v>
      </c>
      <c r="B24" t="s">
        <v>28</v>
      </c>
      <c r="C24" t="s">
        <v>146</v>
      </c>
      <c r="E24">
        <v>32510</v>
      </c>
      <c r="G24" t="s">
        <v>66</v>
      </c>
      <c r="H24" t="s">
        <v>79</v>
      </c>
      <c r="I24" t="s">
        <v>55</v>
      </c>
      <c r="J24" t="s">
        <v>56</v>
      </c>
      <c r="K24">
        <v>4</v>
      </c>
      <c r="L24">
        <v>2</v>
      </c>
      <c r="N24">
        <v>3</v>
      </c>
      <c r="O24">
        <v>2</v>
      </c>
    </row>
    <row r="25" spans="1:15" x14ac:dyDescent="0.45">
      <c r="A25" t="s">
        <v>147</v>
      </c>
      <c r="B25" t="s">
        <v>28</v>
      </c>
      <c r="C25" t="s">
        <v>148</v>
      </c>
      <c r="E25">
        <v>34911</v>
      </c>
      <c r="G25" t="s">
        <v>66</v>
      </c>
      <c r="H25" t="s">
        <v>88</v>
      </c>
      <c r="I25" t="s">
        <v>61</v>
      </c>
      <c r="J25" t="s">
        <v>68</v>
      </c>
      <c r="K25">
        <v>3</v>
      </c>
      <c r="L25">
        <v>3</v>
      </c>
      <c r="N25">
        <v>23</v>
      </c>
      <c r="O25">
        <v>22</v>
      </c>
    </row>
    <row r="26" spans="1:15" x14ac:dyDescent="0.45">
      <c r="A26" t="s">
        <v>149</v>
      </c>
      <c r="B26" t="s">
        <v>28</v>
      </c>
      <c r="C26" t="s">
        <v>150</v>
      </c>
      <c r="E26">
        <v>36956</v>
      </c>
      <c r="G26" t="s">
        <v>66</v>
      </c>
      <c r="H26" t="s">
        <v>92</v>
      </c>
      <c r="I26" t="s">
        <v>55</v>
      </c>
      <c r="J26" t="s">
        <v>68</v>
      </c>
      <c r="K26">
        <v>3</v>
      </c>
      <c r="L26">
        <v>4</v>
      </c>
      <c r="N26">
        <v>23</v>
      </c>
      <c r="O26">
        <v>23</v>
      </c>
    </row>
    <row r="27" spans="1:15" x14ac:dyDescent="0.45">
      <c r="A27" t="s">
        <v>151</v>
      </c>
      <c r="B27" t="s">
        <v>28</v>
      </c>
      <c r="C27" t="s">
        <v>152</v>
      </c>
      <c r="E27">
        <v>29543</v>
      </c>
      <c r="G27" t="s">
        <v>66</v>
      </c>
      <c r="H27" t="s">
        <v>92</v>
      </c>
      <c r="I27" t="s">
        <v>61</v>
      </c>
      <c r="J27" t="s">
        <v>68</v>
      </c>
      <c r="K27">
        <v>6</v>
      </c>
      <c r="L27">
        <v>8</v>
      </c>
      <c r="N27">
        <v>35</v>
      </c>
      <c r="O27">
        <v>34</v>
      </c>
    </row>
    <row r="28" spans="1:15" x14ac:dyDescent="0.45">
      <c r="A28" t="s">
        <v>153</v>
      </c>
      <c r="B28" t="s">
        <v>28</v>
      </c>
      <c r="C28" t="s">
        <v>154</v>
      </c>
      <c r="E28">
        <v>24953</v>
      </c>
      <c r="G28" t="s">
        <v>66</v>
      </c>
      <c r="H28" t="s">
        <v>67</v>
      </c>
      <c r="I28" t="s">
        <v>55</v>
      </c>
      <c r="J28" t="s">
        <v>68</v>
      </c>
      <c r="K28">
        <v>6</v>
      </c>
      <c r="L28">
        <v>7</v>
      </c>
      <c r="N28">
        <v>16</v>
      </c>
      <c r="O28">
        <v>15</v>
      </c>
    </row>
    <row r="29" spans="1:15" x14ac:dyDescent="0.45">
      <c r="A29" t="s">
        <v>155</v>
      </c>
      <c r="B29" t="s">
        <v>28</v>
      </c>
      <c r="C29" t="s">
        <v>156</v>
      </c>
      <c r="E29">
        <v>33126</v>
      </c>
      <c r="G29" t="s">
        <v>66</v>
      </c>
      <c r="H29" t="s">
        <v>60</v>
      </c>
      <c r="I29" t="s">
        <v>55</v>
      </c>
      <c r="J29" t="s">
        <v>62</v>
      </c>
      <c r="K29">
        <v>2</v>
      </c>
      <c r="L29">
        <v>2</v>
      </c>
      <c r="N29">
        <v>15</v>
      </c>
      <c r="O29">
        <v>14</v>
      </c>
    </row>
    <row r="30" spans="1:15" x14ac:dyDescent="0.45">
      <c r="A30" t="s">
        <v>157</v>
      </c>
      <c r="B30" t="s">
        <v>28</v>
      </c>
      <c r="C30" t="s">
        <v>158</v>
      </c>
      <c r="E30">
        <v>35468</v>
      </c>
      <c r="G30" t="s">
        <v>66</v>
      </c>
      <c r="H30" t="s">
        <v>88</v>
      </c>
      <c r="I30" t="s">
        <v>72</v>
      </c>
      <c r="J30" t="s">
        <v>68</v>
      </c>
      <c r="K30">
        <v>9</v>
      </c>
      <c r="L30">
        <v>8</v>
      </c>
      <c r="N30">
        <v>22</v>
      </c>
      <c r="O30">
        <v>22</v>
      </c>
    </row>
    <row r="31" spans="1:15" x14ac:dyDescent="0.45">
      <c r="A31" t="s">
        <v>159</v>
      </c>
      <c r="B31" t="s">
        <v>28</v>
      </c>
      <c r="C31" t="s">
        <v>160</v>
      </c>
      <c r="E31">
        <v>22635</v>
      </c>
      <c r="G31" t="s">
        <v>66</v>
      </c>
      <c r="H31" t="s">
        <v>84</v>
      </c>
      <c r="I31" t="s">
        <v>55</v>
      </c>
      <c r="J31" t="s">
        <v>80</v>
      </c>
      <c r="K31">
        <v>7</v>
      </c>
      <c r="L31">
        <v>9</v>
      </c>
      <c r="N31">
        <v>15</v>
      </c>
      <c r="O31">
        <v>14</v>
      </c>
    </row>
    <row r="32" spans="1:15" x14ac:dyDescent="0.45">
      <c r="A32" t="s">
        <v>161</v>
      </c>
      <c r="B32" t="s">
        <v>28</v>
      </c>
      <c r="C32" t="s">
        <v>162</v>
      </c>
      <c r="E32">
        <v>31566</v>
      </c>
      <c r="G32" t="s">
        <v>66</v>
      </c>
      <c r="H32" t="s">
        <v>60</v>
      </c>
      <c r="I32" t="s">
        <v>61</v>
      </c>
      <c r="J32" t="s">
        <v>80</v>
      </c>
      <c r="K32">
        <v>2</v>
      </c>
      <c r="L32">
        <v>3</v>
      </c>
      <c r="N32">
        <v>11</v>
      </c>
      <c r="O32">
        <v>9</v>
      </c>
    </row>
    <row r="33" spans="1:15" x14ac:dyDescent="0.45">
      <c r="A33" t="s">
        <v>163</v>
      </c>
      <c r="B33" t="s">
        <v>28</v>
      </c>
      <c r="C33" t="s">
        <v>164</v>
      </c>
      <c r="E33">
        <v>24706</v>
      </c>
      <c r="G33" t="s">
        <v>66</v>
      </c>
      <c r="H33" t="s">
        <v>79</v>
      </c>
      <c r="I33" t="s">
        <v>55</v>
      </c>
      <c r="J33" t="s">
        <v>68</v>
      </c>
      <c r="K33">
        <v>5</v>
      </c>
      <c r="L33">
        <v>9</v>
      </c>
      <c r="N33">
        <v>13</v>
      </c>
      <c r="O33">
        <v>12</v>
      </c>
    </row>
    <row r="34" spans="1:15" x14ac:dyDescent="0.45">
      <c r="A34" t="s">
        <v>165</v>
      </c>
      <c r="B34" t="s">
        <v>28</v>
      </c>
      <c r="C34" t="s">
        <v>166</v>
      </c>
      <c r="E34">
        <v>37632</v>
      </c>
      <c r="G34" t="s">
        <v>66</v>
      </c>
      <c r="H34" t="s">
        <v>79</v>
      </c>
      <c r="I34" t="s">
        <v>72</v>
      </c>
      <c r="J34" t="s">
        <v>80</v>
      </c>
      <c r="K34">
        <v>2</v>
      </c>
      <c r="L34">
        <v>6</v>
      </c>
      <c r="N34">
        <v>11</v>
      </c>
      <c r="O34">
        <v>10</v>
      </c>
    </row>
    <row r="35" spans="1:15" x14ac:dyDescent="0.45">
      <c r="A35" t="s">
        <v>167</v>
      </c>
      <c r="B35" t="s">
        <v>28</v>
      </c>
      <c r="C35" t="s">
        <v>168</v>
      </c>
      <c r="E35">
        <v>29137</v>
      </c>
      <c r="G35" t="s">
        <v>66</v>
      </c>
      <c r="H35" t="s">
        <v>67</v>
      </c>
      <c r="I35" t="s">
        <v>55</v>
      </c>
      <c r="J35" t="s">
        <v>62</v>
      </c>
      <c r="K35">
        <v>3</v>
      </c>
      <c r="L35">
        <v>3</v>
      </c>
      <c r="N35">
        <v>6</v>
      </c>
      <c r="O35">
        <v>6</v>
      </c>
    </row>
    <row r="36" spans="1:15" x14ac:dyDescent="0.45">
      <c r="A36" t="s">
        <v>50</v>
      </c>
      <c r="B36" t="s">
        <v>28</v>
      </c>
      <c r="C36" t="s">
        <v>51</v>
      </c>
      <c r="E36">
        <v>23780</v>
      </c>
      <c r="G36" t="s">
        <v>53</v>
      </c>
      <c r="H36" t="s">
        <v>54</v>
      </c>
      <c r="I36" t="s">
        <v>55</v>
      </c>
      <c r="J36" t="s">
        <v>56</v>
      </c>
      <c r="K36">
        <v>2</v>
      </c>
      <c r="L36">
        <v>3</v>
      </c>
      <c r="N36">
        <v>8</v>
      </c>
      <c r="O36">
        <v>7</v>
      </c>
    </row>
    <row r="37" spans="1:15" x14ac:dyDescent="0.45">
      <c r="A37" t="s">
        <v>57</v>
      </c>
      <c r="B37" t="s">
        <v>28</v>
      </c>
      <c r="C37" t="s">
        <v>58</v>
      </c>
      <c r="E37">
        <v>24311</v>
      </c>
      <c r="G37" t="s">
        <v>53</v>
      </c>
      <c r="H37" t="s">
        <v>60</v>
      </c>
      <c r="I37" t="s">
        <v>61</v>
      </c>
      <c r="J37" t="s">
        <v>62</v>
      </c>
      <c r="K37">
        <v>3</v>
      </c>
      <c r="L37">
        <v>3</v>
      </c>
      <c r="N37">
        <v>26</v>
      </c>
      <c r="O37">
        <v>24</v>
      </c>
    </row>
    <row r="38" spans="1:15" x14ac:dyDescent="0.45">
      <c r="A38" t="s">
        <v>69</v>
      </c>
      <c r="B38" t="s">
        <v>28</v>
      </c>
      <c r="C38" t="s">
        <v>70</v>
      </c>
      <c r="E38">
        <v>24958</v>
      </c>
      <c r="G38" t="s">
        <v>53</v>
      </c>
      <c r="H38" t="s">
        <v>67</v>
      </c>
      <c r="I38" t="s">
        <v>72</v>
      </c>
      <c r="J38" t="s">
        <v>62</v>
      </c>
      <c r="K38">
        <v>5</v>
      </c>
      <c r="L38">
        <v>6</v>
      </c>
      <c r="N38">
        <v>27</v>
      </c>
      <c r="O38">
        <v>25</v>
      </c>
    </row>
    <row r="39" spans="1:15" x14ac:dyDescent="0.45">
      <c r="A39" t="s">
        <v>81</v>
      </c>
      <c r="B39" t="s">
        <v>28</v>
      </c>
      <c r="C39" t="s">
        <v>82</v>
      </c>
      <c r="E39">
        <v>25995</v>
      </c>
      <c r="G39" t="s">
        <v>53</v>
      </c>
      <c r="H39" t="s">
        <v>84</v>
      </c>
      <c r="I39" t="s">
        <v>72</v>
      </c>
      <c r="J39" t="s">
        <v>62</v>
      </c>
      <c r="K39">
        <v>2</v>
      </c>
      <c r="L39">
        <v>2</v>
      </c>
      <c r="N39">
        <v>23</v>
      </c>
      <c r="O39">
        <v>23</v>
      </c>
    </row>
    <row r="40" spans="1:15" x14ac:dyDescent="0.45">
      <c r="A40" t="s">
        <v>85</v>
      </c>
      <c r="B40" t="s">
        <v>28</v>
      </c>
      <c r="C40" t="s">
        <v>86</v>
      </c>
      <c r="E40">
        <v>26476</v>
      </c>
      <c r="G40" t="s">
        <v>53</v>
      </c>
      <c r="H40" t="s">
        <v>88</v>
      </c>
      <c r="I40" t="s">
        <v>72</v>
      </c>
      <c r="J40" t="s">
        <v>62</v>
      </c>
      <c r="K40">
        <v>6</v>
      </c>
      <c r="L40">
        <v>7</v>
      </c>
      <c r="N40">
        <v>8</v>
      </c>
      <c r="O40">
        <v>8</v>
      </c>
    </row>
    <row r="41" spans="1:15" x14ac:dyDescent="0.45">
      <c r="A41" t="s">
        <v>89</v>
      </c>
      <c r="B41" t="s">
        <v>28</v>
      </c>
      <c r="C41" t="s">
        <v>90</v>
      </c>
      <c r="E41">
        <v>26675</v>
      </c>
      <c r="G41" t="s">
        <v>53</v>
      </c>
      <c r="H41" t="s">
        <v>92</v>
      </c>
      <c r="I41" t="s">
        <v>72</v>
      </c>
      <c r="J41" t="s">
        <v>68</v>
      </c>
      <c r="K41">
        <v>4</v>
      </c>
      <c r="L41">
        <v>4</v>
      </c>
      <c r="N41">
        <v>19</v>
      </c>
      <c r="O41">
        <v>18</v>
      </c>
    </row>
    <row r="42" spans="1:15" x14ac:dyDescent="0.45">
      <c r="A42" t="s">
        <v>99</v>
      </c>
      <c r="B42" t="s">
        <v>28</v>
      </c>
      <c r="C42" t="s">
        <v>100</v>
      </c>
      <c r="E42">
        <v>27987</v>
      </c>
      <c r="G42" t="s">
        <v>53</v>
      </c>
      <c r="H42" t="s">
        <v>79</v>
      </c>
      <c r="I42" t="s">
        <v>61</v>
      </c>
      <c r="J42" t="s">
        <v>68</v>
      </c>
      <c r="K42">
        <v>6</v>
      </c>
      <c r="L42">
        <v>6</v>
      </c>
      <c r="N42">
        <v>5</v>
      </c>
      <c r="O42">
        <v>5</v>
      </c>
    </row>
    <row r="43" spans="1:15" x14ac:dyDescent="0.45">
      <c r="A43" t="s">
        <v>107</v>
      </c>
      <c r="B43" t="s">
        <v>28</v>
      </c>
      <c r="C43" t="s">
        <v>108</v>
      </c>
      <c r="E43">
        <v>29045</v>
      </c>
      <c r="G43" t="s">
        <v>53</v>
      </c>
      <c r="H43" t="s">
        <v>110</v>
      </c>
      <c r="I43" t="s">
        <v>55</v>
      </c>
      <c r="J43" t="s">
        <v>68</v>
      </c>
      <c r="K43">
        <v>4</v>
      </c>
      <c r="L43">
        <v>5</v>
      </c>
      <c r="N43">
        <v>10</v>
      </c>
      <c r="O43">
        <v>8</v>
      </c>
    </row>
    <row r="44" spans="1:15" x14ac:dyDescent="0.45">
      <c r="A44" t="s">
        <v>111</v>
      </c>
      <c r="B44" t="s">
        <v>28</v>
      </c>
      <c r="C44" t="s">
        <v>112</v>
      </c>
      <c r="E44">
        <v>21669</v>
      </c>
      <c r="G44" t="s">
        <v>53</v>
      </c>
      <c r="H44" t="s">
        <v>67</v>
      </c>
      <c r="I44" t="s">
        <v>55</v>
      </c>
      <c r="J44" t="s">
        <v>80</v>
      </c>
      <c r="K44">
        <v>5</v>
      </c>
      <c r="L44">
        <v>9</v>
      </c>
      <c r="N44">
        <v>13</v>
      </c>
      <c r="O44">
        <v>12</v>
      </c>
    </row>
    <row r="45" spans="1:15" x14ac:dyDescent="0.45">
      <c r="A45" t="s">
        <v>426</v>
      </c>
      <c r="B45" t="s">
        <v>28</v>
      </c>
      <c r="C45" t="s">
        <v>427</v>
      </c>
    </row>
    <row r="46" spans="1:15" x14ac:dyDescent="0.45">
      <c r="A46" t="s">
        <v>170</v>
      </c>
      <c r="B46" t="s">
        <v>25</v>
      </c>
      <c r="C46" t="s">
        <v>169</v>
      </c>
      <c r="E46">
        <v>29311</v>
      </c>
      <c r="G46" t="s">
        <v>66</v>
      </c>
      <c r="H46" t="s">
        <v>67</v>
      </c>
      <c r="I46" t="s">
        <v>55</v>
      </c>
      <c r="J46" t="s">
        <v>68</v>
      </c>
      <c r="K46">
        <v>6</v>
      </c>
      <c r="L46">
        <v>7</v>
      </c>
      <c r="N46">
        <v>16</v>
      </c>
      <c r="O46">
        <v>15</v>
      </c>
    </row>
    <row r="47" spans="1:15" x14ac:dyDescent="0.45">
      <c r="A47" t="s">
        <v>172</v>
      </c>
      <c r="B47" t="s">
        <v>25</v>
      </c>
      <c r="C47" t="s">
        <v>171</v>
      </c>
      <c r="E47">
        <v>29856</v>
      </c>
      <c r="G47" t="s">
        <v>66</v>
      </c>
      <c r="H47" t="s">
        <v>60</v>
      </c>
      <c r="I47" t="s">
        <v>55</v>
      </c>
      <c r="J47" t="s">
        <v>62</v>
      </c>
      <c r="K47">
        <v>2</v>
      </c>
      <c r="L47">
        <v>2</v>
      </c>
      <c r="N47">
        <v>15</v>
      </c>
      <c r="O47">
        <v>14</v>
      </c>
    </row>
    <row r="48" spans="1:15" x14ac:dyDescent="0.45">
      <c r="A48" t="s">
        <v>174</v>
      </c>
      <c r="B48" t="s">
        <v>25</v>
      </c>
      <c r="C48" t="s">
        <v>173</v>
      </c>
      <c r="E48">
        <v>30115</v>
      </c>
      <c r="G48" t="s">
        <v>175</v>
      </c>
      <c r="H48" t="s">
        <v>54</v>
      </c>
      <c r="I48" t="s">
        <v>55</v>
      </c>
      <c r="J48" t="s">
        <v>56</v>
      </c>
      <c r="K48">
        <v>8</v>
      </c>
      <c r="L48">
        <v>9</v>
      </c>
      <c r="N48">
        <v>16</v>
      </c>
      <c r="O48">
        <v>16</v>
      </c>
    </row>
    <row r="49" spans="1:15" x14ac:dyDescent="0.45">
      <c r="A49" t="s">
        <v>177</v>
      </c>
      <c r="B49" t="s">
        <v>25</v>
      </c>
      <c r="C49" t="s">
        <v>176</v>
      </c>
      <c r="E49">
        <v>30321</v>
      </c>
      <c r="G49" t="s">
        <v>66</v>
      </c>
      <c r="H49" t="s">
        <v>88</v>
      </c>
      <c r="I49" t="s">
        <v>72</v>
      </c>
      <c r="J49" t="s">
        <v>68</v>
      </c>
      <c r="K49">
        <v>9</v>
      </c>
      <c r="L49">
        <v>8</v>
      </c>
      <c r="N49">
        <v>22</v>
      </c>
      <c r="O49">
        <v>22</v>
      </c>
    </row>
    <row r="50" spans="1:15" x14ac:dyDescent="0.45">
      <c r="A50" t="s">
        <v>179</v>
      </c>
      <c r="B50" t="s">
        <v>25</v>
      </c>
      <c r="C50" t="s">
        <v>178</v>
      </c>
      <c r="E50">
        <v>31006</v>
      </c>
      <c r="G50" t="s">
        <v>66</v>
      </c>
      <c r="H50" t="s">
        <v>84</v>
      </c>
      <c r="I50" t="s">
        <v>55</v>
      </c>
      <c r="J50" t="s">
        <v>80</v>
      </c>
      <c r="K50">
        <v>7</v>
      </c>
      <c r="L50">
        <v>9</v>
      </c>
      <c r="N50">
        <v>15</v>
      </c>
      <c r="O50">
        <v>14</v>
      </c>
    </row>
    <row r="51" spans="1:15" x14ac:dyDescent="0.45">
      <c r="A51" t="s">
        <v>181</v>
      </c>
      <c r="B51" t="s">
        <v>25</v>
      </c>
      <c r="C51" t="s">
        <v>180</v>
      </c>
      <c r="E51">
        <v>31165</v>
      </c>
      <c r="G51" t="s">
        <v>53</v>
      </c>
      <c r="H51" t="s">
        <v>79</v>
      </c>
      <c r="I51" t="s">
        <v>72</v>
      </c>
      <c r="J51" t="s">
        <v>56</v>
      </c>
      <c r="K51">
        <v>5</v>
      </c>
      <c r="L51">
        <v>6</v>
      </c>
      <c r="N51">
        <v>20</v>
      </c>
      <c r="O51">
        <v>19</v>
      </c>
    </row>
    <row r="52" spans="1:15" x14ac:dyDescent="0.45">
      <c r="A52" t="s">
        <v>183</v>
      </c>
      <c r="B52" t="s">
        <v>25</v>
      </c>
      <c r="C52" t="s">
        <v>182</v>
      </c>
      <c r="E52">
        <v>31640</v>
      </c>
      <c r="G52" t="s">
        <v>66</v>
      </c>
      <c r="H52" t="s">
        <v>60</v>
      </c>
      <c r="I52" t="s">
        <v>61</v>
      </c>
      <c r="J52" t="s">
        <v>80</v>
      </c>
      <c r="K52">
        <v>2</v>
      </c>
      <c r="L52">
        <v>3</v>
      </c>
      <c r="N52">
        <v>11</v>
      </c>
      <c r="O52">
        <v>9</v>
      </c>
    </row>
    <row r="53" spans="1:15" x14ac:dyDescent="0.45">
      <c r="A53" t="s">
        <v>185</v>
      </c>
      <c r="B53" t="s">
        <v>25</v>
      </c>
      <c r="C53" t="s">
        <v>184</v>
      </c>
      <c r="E53">
        <v>32118</v>
      </c>
      <c r="G53" t="s">
        <v>66</v>
      </c>
      <c r="H53" t="s">
        <v>79</v>
      </c>
      <c r="I53" t="s">
        <v>55</v>
      </c>
      <c r="J53" t="s">
        <v>68</v>
      </c>
      <c r="K53">
        <v>5</v>
      </c>
      <c r="L53">
        <v>9</v>
      </c>
      <c r="N53">
        <v>13</v>
      </c>
      <c r="O53">
        <v>12</v>
      </c>
    </row>
    <row r="54" spans="1:15" x14ac:dyDescent="0.45">
      <c r="A54" t="s">
        <v>187</v>
      </c>
      <c r="B54" t="s">
        <v>25</v>
      </c>
      <c r="C54" t="s">
        <v>186</v>
      </c>
      <c r="E54">
        <v>32205</v>
      </c>
      <c r="G54" t="s">
        <v>175</v>
      </c>
      <c r="H54" t="s">
        <v>84</v>
      </c>
      <c r="I54" t="s">
        <v>72</v>
      </c>
      <c r="J54" t="s">
        <v>68</v>
      </c>
      <c r="K54">
        <v>8</v>
      </c>
      <c r="L54">
        <v>7</v>
      </c>
      <c r="N54">
        <v>19</v>
      </c>
      <c r="O54">
        <v>10</v>
      </c>
    </row>
    <row r="55" spans="1:15" x14ac:dyDescent="0.45">
      <c r="A55" t="s">
        <v>189</v>
      </c>
      <c r="B55" t="s">
        <v>25</v>
      </c>
      <c r="C55" t="s">
        <v>188</v>
      </c>
      <c r="E55">
        <v>32795</v>
      </c>
      <c r="G55" t="s">
        <v>53</v>
      </c>
      <c r="H55" t="s">
        <v>79</v>
      </c>
      <c r="I55" t="s">
        <v>55</v>
      </c>
      <c r="J55" t="s">
        <v>68</v>
      </c>
      <c r="K55">
        <v>4</v>
      </c>
      <c r="L55">
        <v>5</v>
      </c>
      <c r="N55">
        <v>15</v>
      </c>
      <c r="O55">
        <v>13</v>
      </c>
    </row>
    <row r="56" spans="1:15" x14ac:dyDescent="0.45">
      <c r="A56" t="s">
        <v>191</v>
      </c>
      <c r="B56" t="s">
        <v>25</v>
      </c>
      <c r="C56" t="s">
        <v>190</v>
      </c>
      <c r="E56">
        <v>28960</v>
      </c>
      <c r="G56" t="s">
        <v>53</v>
      </c>
      <c r="H56" t="s">
        <v>110</v>
      </c>
      <c r="I56" t="s">
        <v>55</v>
      </c>
      <c r="J56" t="s">
        <v>68</v>
      </c>
      <c r="K56">
        <v>4</v>
      </c>
      <c r="L56">
        <v>5</v>
      </c>
      <c r="N56">
        <v>10</v>
      </c>
      <c r="O56">
        <v>8</v>
      </c>
    </row>
    <row r="57" spans="1:15" x14ac:dyDescent="0.45">
      <c r="A57" t="s">
        <v>111</v>
      </c>
      <c r="B57" t="s">
        <v>25</v>
      </c>
      <c r="C57" t="s">
        <v>192</v>
      </c>
      <c r="E57">
        <v>31292</v>
      </c>
      <c r="G57" t="s">
        <v>53</v>
      </c>
      <c r="H57" t="s">
        <v>79</v>
      </c>
      <c r="I57" t="s">
        <v>72</v>
      </c>
      <c r="J57" t="s">
        <v>56</v>
      </c>
      <c r="K57">
        <v>5</v>
      </c>
      <c r="L57">
        <v>6</v>
      </c>
      <c r="N57">
        <v>20</v>
      </c>
      <c r="O57">
        <v>19</v>
      </c>
    </row>
    <row r="58" spans="1:15" x14ac:dyDescent="0.45">
      <c r="A58" t="s">
        <v>194</v>
      </c>
      <c r="B58" t="s">
        <v>25</v>
      </c>
      <c r="C58" t="s">
        <v>193</v>
      </c>
      <c r="E58">
        <v>36914</v>
      </c>
      <c r="G58" t="s">
        <v>53</v>
      </c>
      <c r="H58" t="s">
        <v>79</v>
      </c>
      <c r="I58" t="s">
        <v>55</v>
      </c>
      <c r="J58" t="s">
        <v>68</v>
      </c>
      <c r="K58">
        <v>4</v>
      </c>
      <c r="L58">
        <v>5</v>
      </c>
      <c r="N58">
        <v>15</v>
      </c>
      <c r="O58">
        <v>13</v>
      </c>
    </row>
    <row r="59" spans="1:15" x14ac:dyDescent="0.45">
      <c r="A59" t="s">
        <v>196</v>
      </c>
      <c r="B59" t="s">
        <v>25</v>
      </c>
      <c r="C59" t="s">
        <v>195</v>
      </c>
      <c r="E59">
        <v>33919</v>
      </c>
      <c r="G59" t="s">
        <v>53</v>
      </c>
      <c r="H59" t="s">
        <v>110</v>
      </c>
      <c r="I59" t="s">
        <v>61</v>
      </c>
      <c r="J59" t="s">
        <v>68</v>
      </c>
      <c r="K59">
        <v>3</v>
      </c>
      <c r="L59">
        <v>6</v>
      </c>
      <c r="N59">
        <v>20</v>
      </c>
      <c r="O59">
        <v>19</v>
      </c>
    </row>
    <row r="60" spans="1:15" x14ac:dyDescent="0.45">
      <c r="A60" t="s">
        <v>99</v>
      </c>
      <c r="B60" t="s">
        <v>25</v>
      </c>
      <c r="C60" t="s">
        <v>197</v>
      </c>
      <c r="E60">
        <v>29381</v>
      </c>
      <c r="G60" t="s">
        <v>53</v>
      </c>
      <c r="H60" t="s">
        <v>79</v>
      </c>
      <c r="I60" t="s">
        <v>61</v>
      </c>
      <c r="J60" t="s">
        <v>68</v>
      </c>
      <c r="K60">
        <v>6</v>
      </c>
      <c r="L60">
        <v>6</v>
      </c>
      <c r="N60">
        <v>13</v>
      </c>
      <c r="O60">
        <v>12</v>
      </c>
    </row>
    <row r="61" spans="1:15" x14ac:dyDescent="0.45">
      <c r="A61" t="s">
        <v>199</v>
      </c>
      <c r="B61" t="s">
        <v>25</v>
      </c>
      <c r="C61" t="s">
        <v>198</v>
      </c>
      <c r="E61">
        <v>24682</v>
      </c>
      <c r="G61" t="s">
        <v>53</v>
      </c>
      <c r="H61" t="s">
        <v>110</v>
      </c>
      <c r="I61" t="s">
        <v>61</v>
      </c>
      <c r="J61" t="s">
        <v>80</v>
      </c>
      <c r="K61">
        <v>3</v>
      </c>
      <c r="L61">
        <v>6</v>
      </c>
      <c r="N61">
        <v>19</v>
      </c>
      <c r="O61">
        <v>10</v>
      </c>
    </row>
    <row r="62" spans="1:15" x14ac:dyDescent="0.45">
      <c r="A62" t="s">
        <v>201</v>
      </c>
      <c r="B62" t="s">
        <v>25</v>
      </c>
      <c r="C62" t="s">
        <v>200</v>
      </c>
      <c r="E62">
        <v>34120</v>
      </c>
      <c r="G62" t="s">
        <v>66</v>
      </c>
      <c r="H62" t="s">
        <v>79</v>
      </c>
      <c r="I62" t="s">
        <v>72</v>
      </c>
      <c r="J62" t="s">
        <v>68</v>
      </c>
      <c r="K62">
        <v>10</v>
      </c>
      <c r="L62">
        <v>10</v>
      </c>
      <c r="N62">
        <v>7</v>
      </c>
      <c r="O62">
        <v>7</v>
      </c>
    </row>
    <row r="63" spans="1:15" x14ac:dyDescent="0.45">
      <c r="A63" t="s">
        <v>203</v>
      </c>
      <c r="B63" t="s">
        <v>25</v>
      </c>
      <c r="C63" t="s">
        <v>202</v>
      </c>
      <c r="E63">
        <v>31038</v>
      </c>
      <c r="G63" t="s">
        <v>66</v>
      </c>
      <c r="H63" t="s">
        <v>79</v>
      </c>
      <c r="I63" t="s">
        <v>61</v>
      </c>
      <c r="J63" t="s">
        <v>62</v>
      </c>
      <c r="K63">
        <v>4</v>
      </c>
      <c r="L63">
        <v>5</v>
      </c>
      <c r="N63">
        <v>9</v>
      </c>
      <c r="O63">
        <v>8</v>
      </c>
    </row>
    <row r="64" spans="1:15" x14ac:dyDescent="0.45">
      <c r="A64" t="s">
        <v>205</v>
      </c>
      <c r="B64" t="s">
        <v>25</v>
      </c>
      <c r="C64" t="s">
        <v>204</v>
      </c>
      <c r="E64">
        <v>33073</v>
      </c>
      <c r="G64" t="s">
        <v>66</v>
      </c>
      <c r="H64" t="s">
        <v>92</v>
      </c>
      <c r="I64" t="s">
        <v>55</v>
      </c>
      <c r="J64" t="s">
        <v>56</v>
      </c>
      <c r="K64">
        <v>2</v>
      </c>
      <c r="L64">
        <v>3</v>
      </c>
      <c r="N64">
        <v>11</v>
      </c>
      <c r="O64">
        <v>10</v>
      </c>
    </row>
    <row r="65" spans="1:15" x14ac:dyDescent="0.45">
      <c r="A65" t="s">
        <v>207</v>
      </c>
      <c r="B65" t="s">
        <v>25</v>
      </c>
      <c r="C65" t="s">
        <v>206</v>
      </c>
      <c r="E65">
        <v>22288</v>
      </c>
      <c r="G65" t="s">
        <v>175</v>
      </c>
      <c r="H65" t="s">
        <v>54</v>
      </c>
      <c r="I65" t="s">
        <v>55</v>
      </c>
      <c r="J65" t="s">
        <v>56</v>
      </c>
      <c r="K65">
        <v>8</v>
      </c>
      <c r="L65">
        <v>9</v>
      </c>
      <c r="N65">
        <v>16</v>
      </c>
      <c r="O65">
        <v>16</v>
      </c>
    </row>
    <row r="66" spans="1:15" x14ac:dyDescent="0.45">
      <c r="A66" t="s">
        <v>209</v>
      </c>
      <c r="B66" t="s">
        <v>25</v>
      </c>
      <c r="C66" t="s">
        <v>208</v>
      </c>
      <c r="E66">
        <v>29692</v>
      </c>
      <c r="G66" t="s">
        <v>175</v>
      </c>
      <c r="H66" t="s">
        <v>84</v>
      </c>
      <c r="I66" t="s">
        <v>72</v>
      </c>
      <c r="J66" t="s">
        <v>68</v>
      </c>
      <c r="K66">
        <v>8</v>
      </c>
      <c r="L66">
        <v>7</v>
      </c>
      <c r="N66">
        <v>19</v>
      </c>
      <c r="O66">
        <v>10</v>
      </c>
    </row>
    <row r="67" spans="1:15" x14ac:dyDescent="0.45">
      <c r="A67" t="s">
        <v>211</v>
      </c>
      <c r="B67" t="s">
        <v>25</v>
      </c>
      <c r="C67" t="s">
        <v>210</v>
      </c>
      <c r="E67">
        <v>38598</v>
      </c>
      <c r="G67" t="s">
        <v>175</v>
      </c>
      <c r="H67" t="s">
        <v>110</v>
      </c>
      <c r="I67" t="s">
        <v>55</v>
      </c>
      <c r="J67" t="s">
        <v>56</v>
      </c>
      <c r="K67">
        <v>3</v>
      </c>
      <c r="L67">
        <v>3</v>
      </c>
      <c r="N67">
        <v>26</v>
      </c>
      <c r="O67">
        <v>24</v>
      </c>
    </row>
    <row r="68" spans="1:15" x14ac:dyDescent="0.45">
      <c r="A68" t="s">
        <v>213</v>
      </c>
      <c r="B68" t="s">
        <v>25</v>
      </c>
      <c r="C68" t="s">
        <v>212</v>
      </c>
      <c r="E68">
        <v>21974</v>
      </c>
      <c r="G68" t="s">
        <v>53</v>
      </c>
      <c r="H68" t="s">
        <v>54</v>
      </c>
      <c r="I68" t="s">
        <v>55</v>
      </c>
      <c r="J68" t="s">
        <v>56</v>
      </c>
      <c r="K68">
        <v>2</v>
      </c>
      <c r="L68">
        <v>3</v>
      </c>
      <c r="N68">
        <v>8</v>
      </c>
      <c r="O68">
        <v>7</v>
      </c>
    </row>
    <row r="69" spans="1:15" x14ac:dyDescent="0.45">
      <c r="A69" t="s">
        <v>215</v>
      </c>
      <c r="B69" t="s">
        <v>25</v>
      </c>
      <c r="C69" t="s">
        <v>214</v>
      </c>
      <c r="E69">
        <v>39034</v>
      </c>
      <c r="G69" t="s">
        <v>53</v>
      </c>
      <c r="H69" t="s">
        <v>60</v>
      </c>
      <c r="I69" t="s">
        <v>61</v>
      </c>
      <c r="J69" t="s">
        <v>62</v>
      </c>
      <c r="K69">
        <v>3</v>
      </c>
      <c r="L69">
        <v>3</v>
      </c>
      <c r="N69">
        <v>26</v>
      </c>
      <c r="O69">
        <v>24</v>
      </c>
    </row>
    <row r="70" spans="1:15" x14ac:dyDescent="0.45">
      <c r="A70" t="s">
        <v>217</v>
      </c>
      <c r="B70" t="s">
        <v>25</v>
      </c>
      <c r="C70" t="s">
        <v>216</v>
      </c>
      <c r="E70">
        <v>25324</v>
      </c>
      <c r="G70" t="s">
        <v>53</v>
      </c>
      <c r="H70" t="s">
        <v>67</v>
      </c>
      <c r="I70" t="s">
        <v>72</v>
      </c>
      <c r="J70" t="s">
        <v>62</v>
      </c>
      <c r="K70">
        <v>5</v>
      </c>
      <c r="L70">
        <v>6</v>
      </c>
      <c r="N70">
        <v>27</v>
      </c>
      <c r="O70">
        <v>25</v>
      </c>
    </row>
    <row r="71" spans="1:15" x14ac:dyDescent="0.45">
      <c r="A71" t="s">
        <v>203</v>
      </c>
      <c r="B71" t="s">
        <v>25</v>
      </c>
      <c r="C71" t="s">
        <v>218</v>
      </c>
      <c r="E71">
        <v>35283</v>
      </c>
      <c r="G71" t="s">
        <v>53</v>
      </c>
      <c r="H71" t="s">
        <v>84</v>
      </c>
      <c r="I71" t="s">
        <v>72</v>
      </c>
      <c r="J71" t="s">
        <v>62</v>
      </c>
      <c r="K71">
        <v>2</v>
      </c>
      <c r="L71">
        <v>2</v>
      </c>
      <c r="N71">
        <v>23</v>
      </c>
      <c r="O71">
        <v>23</v>
      </c>
    </row>
    <row r="72" spans="1:15" x14ac:dyDescent="0.45">
      <c r="A72" t="s">
        <v>220</v>
      </c>
      <c r="B72" t="s">
        <v>25</v>
      </c>
      <c r="C72" t="s">
        <v>219</v>
      </c>
      <c r="E72">
        <v>25644</v>
      </c>
      <c r="G72" t="s">
        <v>53</v>
      </c>
      <c r="H72" t="s">
        <v>88</v>
      </c>
      <c r="I72" t="s">
        <v>72</v>
      </c>
      <c r="J72" t="s">
        <v>62</v>
      </c>
      <c r="K72">
        <v>6</v>
      </c>
      <c r="L72">
        <v>7</v>
      </c>
      <c r="N72">
        <v>8</v>
      </c>
      <c r="O72">
        <v>8</v>
      </c>
    </row>
    <row r="73" spans="1:15" x14ac:dyDescent="0.45">
      <c r="A73" t="s">
        <v>222</v>
      </c>
      <c r="B73" t="s">
        <v>25</v>
      </c>
      <c r="C73" t="s">
        <v>221</v>
      </c>
      <c r="E73">
        <v>34525</v>
      </c>
      <c r="G73" t="s">
        <v>53</v>
      </c>
      <c r="H73" t="s">
        <v>92</v>
      </c>
      <c r="I73" t="s">
        <v>72</v>
      </c>
      <c r="J73" t="s">
        <v>68</v>
      </c>
      <c r="K73">
        <v>4</v>
      </c>
      <c r="L73">
        <v>4</v>
      </c>
      <c r="N73">
        <v>19</v>
      </c>
      <c r="O73">
        <v>18</v>
      </c>
    </row>
    <row r="74" spans="1:15" x14ac:dyDescent="0.45">
      <c r="A74" t="s">
        <v>201</v>
      </c>
      <c r="B74" t="s">
        <v>25</v>
      </c>
      <c r="C74" t="s">
        <v>223</v>
      </c>
      <c r="E74">
        <v>32442</v>
      </c>
      <c r="G74" t="s">
        <v>53</v>
      </c>
      <c r="H74" t="s">
        <v>79</v>
      </c>
      <c r="I74" t="s">
        <v>61</v>
      </c>
      <c r="J74" t="s">
        <v>68</v>
      </c>
      <c r="K74">
        <v>6</v>
      </c>
      <c r="L74">
        <v>6</v>
      </c>
      <c r="N74">
        <v>5</v>
      </c>
      <c r="O74">
        <v>5</v>
      </c>
    </row>
    <row r="75" spans="1:15" x14ac:dyDescent="0.45">
      <c r="A75" t="s">
        <v>225</v>
      </c>
      <c r="B75" t="s">
        <v>25</v>
      </c>
      <c r="C75" t="s">
        <v>224</v>
      </c>
      <c r="E75">
        <v>36046</v>
      </c>
      <c r="G75" t="s">
        <v>66</v>
      </c>
      <c r="H75" t="s">
        <v>79</v>
      </c>
      <c r="I75" t="s">
        <v>72</v>
      </c>
      <c r="J75" t="s">
        <v>80</v>
      </c>
      <c r="K75">
        <v>2</v>
      </c>
      <c r="L75">
        <v>6</v>
      </c>
      <c r="N75">
        <v>11</v>
      </c>
      <c r="O75">
        <v>10</v>
      </c>
    </row>
    <row r="76" spans="1:15" x14ac:dyDescent="0.45">
      <c r="A76" t="s">
        <v>227</v>
      </c>
      <c r="B76" t="s">
        <v>25</v>
      </c>
      <c r="C76" t="s">
        <v>226</v>
      </c>
      <c r="E76">
        <v>30087</v>
      </c>
      <c r="G76" t="s">
        <v>66</v>
      </c>
      <c r="H76" t="s">
        <v>67</v>
      </c>
      <c r="I76" t="s">
        <v>55</v>
      </c>
      <c r="J76" t="s">
        <v>62</v>
      </c>
      <c r="K76">
        <v>3</v>
      </c>
      <c r="L76">
        <v>3</v>
      </c>
      <c r="N76">
        <v>6</v>
      </c>
      <c r="O76">
        <v>6</v>
      </c>
    </row>
    <row r="77" spans="1:15" x14ac:dyDescent="0.45">
      <c r="A77" t="s">
        <v>211</v>
      </c>
      <c r="B77" t="s">
        <v>25</v>
      </c>
      <c r="C77" t="s">
        <v>228</v>
      </c>
      <c r="E77">
        <v>35155</v>
      </c>
      <c r="G77" t="s">
        <v>66</v>
      </c>
      <c r="H77" t="s">
        <v>110</v>
      </c>
      <c r="I77" t="s">
        <v>55</v>
      </c>
      <c r="J77" t="s">
        <v>68</v>
      </c>
      <c r="K77">
        <v>3</v>
      </c>
      <c r="L77">
        <v>4</v>
      </c>
      <c r="N77">
        <v>14</v>
      </c>
      <c r="O77">
        <v>8</v>
      </c>
    </row>
    <row r="78" spans="1:15" x14ac:dyDescent="0.45">
      <c r="A78" t="s">
        <v>230</v>
      </c>
      <c r="B78" t="s">
        <v>25</v>
      </c>
      <c r="C78" t="s">
        <v>229</v>
      </c>
      <c r="E78">
        <v>29392</v>
      </c>
      <c r="G78" t="s">
        <v>66</v>
      </c>
      <c r="H78" t="s">
        <v>54</v>
      </c>
      <c r="I78" t="s">
        <v>72</v>
      </c>
      <c r="J78" t="s">
        <v>62</v>
      </c>
      <c r="K78">
        <v>1</v>
      </c>
      <c r="L78">
        <v>2</v>
      </c>
      <c r="N78">
        <v>13</v>
      </c>
      <c r="O78">
        <v>5</v>
      </c>
    </row>
    <row r="79" spans="1:15" x14ac:dyDescent="0.45">
      <c r="A79" t="s">
        <v>232</v>
      </c>
      <c r="B79" t="s">
        <v>25</v>
      </c>
      <c r="C79" t="s">
        <v>231</v>
      </c>
      <c r="E79">
        <v>26272</v>
      </c>
      <c r="G79" t="s">
        <v>66</v>
      </c>
      <c r="H79" t="s">
        <v>60</v>
      </c>
      <c r="I79" t="s">
        <v>72</v>
      </c>
      <c r="J79" t="s">
        <v>62</v>
      </c>
      <c r="K79">
        <v>1</v>
      </c>
      <c r="L79">
        <v>2</v>
      </c>
      <c r="N79">
        <v>14</v>
      </c>
      <c r="O79">
        <v>6</v>
      </c>
    </row>
    <row r="80" spans="1:15" x14ac:dyDescent="0.45">
      <c r="A80" t="s">
        <v>234</v>
      </c>
      <c r="B80" t="s">
        <v>25</v>
      </c>
      <c r="C80" t="s">
        <v>233</v>
      </c>
      <c r="E80">
        <v>23037</v>
      </c>
      <c r="G80" t="s">
        <v>66</v>
      </c>
      <c r="H80" t="s">
        <v>88</v>
      </c>
      <c r="I80" t="s">
        <v>61</v>
      </c>
      <c r="J80" t="s">
        <v>68</v>
      </c>
      <c r="K80">
        <v>6</v>
      </c>
      <c r="L80">
        <v>8</v>
      </c>
      <c r="N80">
        <v>12</v>
      </c>
      <c r="O80">
        <v>6</v>
      </c>
    </row>
    <row r="81" spans="1:15" x14ac:dyDescent="0.45">
      <c r="A81" t="s">
        <v>236</v>
      </c>
      <c r="B81" t="s">
        <v>25</v>
      </c>
      <c r="C81" t="s">
        <v>235</v>
      </c>
      <c r="E81">
        <v>34075</v>
      </c>
      <c r="G81" t="s">
        <v>66</v>
      </c>
      <c r="H81" t="s">
        <v>110</v>
      </c>
      <c r="I81" t="s">
        <v>55</v>
      </c>
      <c r="J81" t="s">
        <v>68</v>
      </c>
      <c r="K81">
        <v>3</v>
      </c>
      <c r="L81">
        <v>4</v>
      </c>
      <c r="N81">
        <v>14</v>
      </c>
      <c r="O81">
        <v>8</v>
      </c>
    </row>
    <row r="82" spans="1:15" x14ac:dyDescent="0.45">
      <c r="A82" t="s">
        <v>238</v>
      </c>
      <c r="B82" t="s">
        <v>25</v>
      </c>
      <c r="C82" t="s">
        <v>237</v>
      </c>
      <c r="E82">
        <v>30740</v>
      </c>
      <c r="G82" t="s">
        <v>66</v>
      </c>
      <c r="H82" t="s">
        <v>54</v>
      </c>
      <c r="I82" t="s">
        <v>72</v>
      </c>
      <c r="J82" t="s">
        <v>62</v>
      </c>
      <c r="K82">
        <v>1</v>
      </c>
      <c r="L82">
        <v>2</v>
      </c>
      <c r="N82">
        <v>13</v>
      </c>
      <c r="O82">
        <v>5</v>
      </c>
    </row>
    <row r="83" spans="1:15" x14ac:dyDescent="0.45">
      <c r="A83" t="s">
        <v>240</v>
      </c>
      <c r="B83" t="s">
        <v>25</v>
      </c>
      <c r="C83" t="s">
        <v>239</v>
      </c>
      <c r="E83">
        <v>36719</v>
      </c>
      <c r="G83" t="s">
        <v>66</v>
      </c>
      <c r="H83" t="s">
        <v>60</v>
      </c>
      <c r="I83" t="s">
        <v>72</v>
      </c>
      <c r="J83" t="s">
        <v>62</v>
      </c>
      <c r="K83">
        <v>1</v>
      </c>
      <c r="L83">
        <v>2</v>
      </c>
      <c r="N83">
        <v>14</v>
      </c>
      <c r="O83">
        <v>6</v>
      </c>
    </row>
    <row r="84" spans="1:15" x14ac:dyDescent="0.45">
      <c r="A84" t="s">
        <v>242</v>
      </c>
      <c r="B84" t="s">
        <v>25</v>
      </c>
      <c r="C84" t="s">
        <v>241</v>
      </c>
      <c r="E84">
        <v>25873</v>
      </c>
      <c r="G84" t="s">
        <v>66</v>
      </c>
      <c r="H84" t="s">
        <v>88</v>
      </c>
      <c r="I84" t="s">
        <v>61</v>
      </c>
      <c r="J84" t="s">
        <v>68</v>
      </c>
      <c r="K84">
        <v>6</v>
      </c>
      <c r="L84">
        <v>8</v>
      </c>
      <c r="N84">
        <v>12</v>
      </c>
      <c r="O84">
        <v>6</v>
      </c>
    </row>
    <row r="85" spans="1:15" x14ac:dyDescent="0.45">
      <c r="A85" t="s">
        <v>244</v>
      </c>
      <c r="B85" t="s">
        <v>25</v>
      </c>
      <c r="C85" t="s">
        <v>243</v>
      </c>
      <c r="E85">
        <v>38126</v>
      </c>
      <c r="G85" t="s">
        <v>66</v>
      </c>
      <c r="H85" t="s">
        <v>54</v>
      </c>
      <c r="I85" t="s">
        <v>72</v>
      </c>
      <c r="J85" t="s">
        <v>68</v>
      </c>
      <c r="K85">
        <v>4</v>
      </c>
      <c r="L85">
        <v>5</v>
      </c>
      <c r="N85">
        <v>9</v>
      </c>
      <c r="O85">
        <v>8</v>
      </c>
    </row>
    <row r="86" spans="1:15" x14ac:dyDescent="0.45">
      <c r="A86" t="s">
        <v>246</v>
      </c>
      <c r="B86" t="s">
        <v>25</v>
      </c>
      <c r="C86" t="s">
        <v>245</v>
      </c>
      <c r="E86">
        <v>36013</v>
      </c>
      <c r="G86" t="s">
        <v>66</v>
      </c>
      <c r="H86" t="s">
        <v>79</v>
      </c>
      <c r="I86" t="s">
        <v>55</v>
      </c>
      <c r="J86" t="s">
        <v>80</v>
      </c>
      <c r="K86">
        <v>2</v>
      </c>
      <c r="L86">
        <v>7</v>
      </c>
      <c r="N86">
        <v>32</v>
      </c>
      <c r="O86">
        <v>31</v>
      </c>
    </row>
    <row r="87" spans="1:15" x14ac:dyDescent="0.45">
      <c r="A87" t="s">
        <v>248</v>
      </c>
      <c r="B87" t="s">
        <v>25</v>
      </c>
      <c r="C87" t="s">
        <v>247</v>
      </c>
      <c r="E87">
        <v>25283</v>
      </c>
      <c r="G87" t="s">
        <v>66</v>
      </c>
      <c r="H87" t="s">
        <v>79</v>
      </c>
      <c r="I87" t="s">
        <v>55</v>
      </c>
      <c r="J87" t="s">
        <v>56</v>
      </c>
      <c r="K87">
        <v>4</v>
      </c>
      <c r="L87">
        <v>2</v>
      </c>
      <c r="N87">
        <v>3</v>
      </c>
      <c r="O87">
        <v>2</v>
      </c>
    </row>
    <row r="88" spans="1:15" x14ac:dyDescent="0.45">
      <c r="A88" t="s">
        <v>250</v>
      </c>
      <c r="B88" t="s">
        <v>25</v>
      </c>
      <c r="C88" t="s">
        <v>249</v>
      </c>
      <c r="E88">
        <v>33406</v>
      </c>
      <c r="G88" t="s">
        <v>66</v>
      </c>
      <c r="H88" t="s">
        <v>88</v>
      </c>
      <c r="I88" t="s">
        <v>61</v>
      </c>
      <c r="J88" t="s">
        <v>68</v>
      </c>
      <c r="K88">
        <v>3</v>
      </c>
      <c r="L88">
        <v>3</v>
      </c>
      <c r="N88">
        <v>23</v>
      </c>
      <c r="O88">
        <v>22</v>
      </c>
    </row>
    <row r="89" spans="1:15" x14ac:dyDescent="0.45">
      <c r="A89" t="s">
        <v>252</v>
      </c>
      <c r="B89" t="s">
        <v>25</v>
      </c>
      <c r="C89" t="s">
        <v>251</v>
      </c>
      <c r="E89">
        <v>32115</v>
      </c>
      <c r="G89" t="s">
        <v>66</v>
      </c>
      <c r="H89" t="s">
        <v>92</v>
      </c>
      <c r="I89" t="s">
        <v>55</v>
      </c>
      <c r="J89" t="s">
        <v>68</v>
      </c>
      <c r="K89">
        <v>3</v>
      </c>
      <c r="L89">
        <v>4</v>
      </c>
      <c r="N89">
        <v>23</v>
      </c>
      <c r="O89">
        <v>23</v>
      </c>
    </row>
    <row r="90" spans="1:15" x14ac:dyDescent="0.45">
      <c r="A90" t="s">
        <v>254</v>
      </c>
      <c r="B90" t="s">
        <v>25</v>
      </c>
      <c r="C90" t="s">
        <v>253</v>
      </c>
      <c r="E90">
        <v>27772</v>
      </c>
      <c r="G90" t="s">
        <v>66</v>
      </c>
      <c r="H90" t="s">
        <v>92</v>
      </c>
      <c r="I90" t="s">
        <v>61</v>
      </c>
      <c r="J90" t="s">
        <v>68</v>
      </c>
      <c r="K90">
        <v>6</v>
      </c>
      <c r="L90">
        <v>8</v>
      </c>
      <c r="N90">
        <v>35</v>
      </c>
      <c r="O90">
        <v>34</v>
      </c>
    </row>
    <row r="91" spans="1:15" x14ac:dyDescent="0.45">
      <c r="A91" t="s">
        <v>256</v>
      </c>
      <c r="B91" t="s">
        <v>25</v>
      </c>
      <c r="C91" t="s">
        <v>255</v>
      </c>
      <c r="E91">
        <v>36364</v>
      </c>
      <c r="G91" t="s">
        <v>66</v>
      </c>
      <c r="H91" t="s">
        <v>67</v>
      </c>
      <c r="I91" t="s">
        <v>55</v>
      </c>
      <c r="J91" t="s">
        <v>68</v>
      </c>
      <c r="K91">
        <v>6</v>
      </c>
      <c r="L91">
        <v>7</v>
      </c>
      <c r="N91">
        <v>16</v>
      </c>
      <c r="O91">
        <v>15</v>
      </c>
    </row>
    <row r="92" spans="1:15" x14ac:dyDescent="0.45">
      <c r="A92" t="s">
        <v>258</v>
      </c>
      <c r="B92" t="s">
        <v>25</v>
      </c>
      <c r="C92" t="s">
        <v>257</v>
      </c>
      <c r="E92">
        <v>30589</v>
      </c>
      <c r="G92" t="s">
        <v>66</v>
      </c>
      <c r="H92" t="s">
        <v>60</v>
      </c>
      <c r="I92" t="s">
        <v>55</v>
      </c>
      <c r="J92" t="s">
        <v>62</v>
      </c>
      <c r="K92">
        <v>2</v>
      </c>
      <c r="L92">
        <v>2</v>
      </c>
      <c r="N92">
        <v>15</v>
      </c>
      <c r="O92">
        <v>14</v>
      </c>
    </row>
    <row r="93" spans="1:15" x14ac:dyDescent="0.45">
      <c r="A93" t="s">
        <v>260</v>
      </c>
      <c r="B93" t="s">
        <v>25</v>
      </c>
      <c r="C93" t="s">
        <v>259</v>
      </c>
      <c r="E93">
        <v>37295</v>
      </c>
      <c r="G93" t="s">
        <v>66</v>
      </c>
      <c r="H93" t="s">
        <v>88</v>
      </c>
      <c r="I93" t="s">
        <v>72</v>
      </c>
      <c r="J93" t="s">
        <v>68</v>
      </c>
      <c r="K93">
        <v>9</v>
      </c>
      <c r="L93">
        <v>8</v>
      </c>
      <c r="N93">
        <v>22</v>
      </c>
      <c r="O93">
        <v>22</v>
      </c>
    </row>
    <row r="94" spans="1:15" x14ac:dyDescent="0.45">
      <c r="A94" t="s">
        <v>262</v>
      </c>
      <c r="B94" t="s">
        <v>25</v>
      </c>
      <c r="C94" t="s">
        <v>261</v>
      </c>
      <c r="E94">
        <v>24395</v>
      </c>
      <c r="G94" t="s">
        <v>66</v>
      </c>
      <c r="H94" t="s">
        <v>84</v>
      </c>
      <c r="I94" t="s">
        <v>55</v>
      </c>
      <c r="J94" t="s">
        <v>80</v>
      </c>
      <c r="K94">
        <v>7</v>
      </c>
      <c r="L94">
        <v>9</v>
      </c>
      <c r="N94">
        <v>15</v>
      </c>
      <c r="O94">
        <v>14</v>
      </c>
    </row>
    <row r="95" spans="1:15" x14ac:dyDescent="0.45">
      <c r="A95" t="s">
        <v>264</v>
      </c>
      <c r="B95" t="s">
        <v>25</v>
      </c>
      <c r="C95" t="s">
        <v>263</v>
      </c>
      <c r="E95">
        <v>32266</v>
      </c>
      <c r="G95" t="s">
        <v>66</v>
      </c>
      <c r="H95" t="s">
        <v>60</v>
      </c>
      <c r="I95" t="s">
        <v>61</v>
      </c>
      <c r="J95" t="s">
        <v>80</v>
      </c>
      <c r="K95">
        <v>2</v>
      </c>
      <c r="L95">
        <v>3</v>
      </c>
      <c r="N95">
        <v>11</v>
      </c>
      <c r="O95">
        <v>9</v>
      </c>
    </row>
    <row r="96" spans="1:15" x14ac:dyDescent="0.45">
      <c r="A96" t="s">
        <v>266</v>
      </c>
      <c r="B96" t="s">
        <v>25</v>
      </c>
      <c r="C96" t="s">
        <v>265</v>
      </c>
      <c r="E96">
        <v>34575</v>
      </c>
      <c r="G96" t="s">
        <v>66</v>
      </c>
      <c r="H96" t="s">
        <v>79</v>
      </c>
      <c r="I96" t="s">
        <v>55</v>
      </c>
      <c r="J96" t="s">
        <v>68</v>
      </c>
      <c r="K96">
        <v>5</v>
      </c>
      <c r="L96">
        <v>9</v>
      </c>
      <c r="N96">
        <v>13</v>
      </c>
      <c r="O96">
        <v>12</v>
      </c>
    </row>
    <row r="97" spans="1:16" x14ac:dyDescent="0.45">
      <c r="A97" t="s">
        <v>268</v>
      </c>
      <c r="B97" t="s">
        <v>25</v>
      </c>
      <c r="C97" t="s">
        <v>267</v>
      </c>
      <c r="E97">
        <v>23707</v>
      </c>
      <c r="G97" t="s">
        <v>66</v>
      </c>
      <c r="H97" t="s">
        <v>79</v>
      </c>
      <c r="I97" t="s">
        <v>72</v>
      </c>
      <c r="J97" t="s">
        <v>80</v>
      </c>
      <c r="K97">
        <v>2</v>
      </c>
      <c r="L97">
        <v>6</v>
      </c>
      <c r="N97">
        <v>11</v>
      </c>
      <c r="O97">
        <v>10</v>
      </c>
    </row>
    <row r="98" spans="1:16" x14ac:dyDescent="0.45">
      <c r="A98" t="s">
        <v>269</v>
      </c>
      <c r="B98" t="s">
        <v>32</v>
      </c>
      <c r="C98" t="s">
        <v>270</v>
      </c>
      <c r="D98" t="s">
        <v>101</v>
      </c>
      <c r="E98">
        <v>32874</v>
      </c>
      <c r="G98" t="s">
        <v>53</v>
      </c>
      <c r="H98" t="s">
        <v>110</v>
      </c>
      <c r="I98" t="s">
        <v>271</v>
      </c>
      <c r="J98" t="s">
        <v>68</v>
      </c>
      <c r="K98">
        <v>3</v>
      </c>
      <c r="L98">
        <v>6</v>
      </c>
      <c r="M98">
        <v>3</v>
      </c>
      <c r="N98">
        <v>13</v>
      </c>
      <c r="O98">
        <v>12</v>
      </c>
      <c r="P98">
        <v>1</v>
      </c>
    </row>
    <row r="99" spans="1:16" x14ac:dyDescent="0.45">
      <c r="A99" t="s">
        <v>272</v>
      </c>
      <c r="B99" t="s">
        <v>32</v>
      </c>
      <c r="C99" t="s">
        <v>273</v>
      </c>
      <c r="D99" t="s">
        <v>104</v>
      </c>
      <c r="E99">
        <v>33380</v>
      </c>
      <c r="G99" t="s">
        <v>66</v>
      </c>
      <c r="H99" t="s">
        <v>79</v>
      </c>
      <c r="I99" t="s">
        <v>72</v>
      </c>
      <c r="J99" t="s">
        <v>80</v>
      </c>
      <c r="K99">
        <v>2</v>
      </c>
      <c r="L99">
        <v>6</v>
      </c>
      <c r="N99">
        <v>19</v>
      </c>
      <c r="O99">
        <v>10</v>
      </c>
      <c r="P99">
        <v>9</v>
      </c>
    </row>
    <row r="100" spans="1:16" x14ac:dyDescent="0.45">
      <c r="A100" t="s">
        <v>274</v>
      </c>
      <c r="B100" t="s">
        <v>32</v>
      </c>
      <c r="C100" t="s">
        <v>275</v>
      </c>
      <c r="D100" t="s">
        <v>106</v>
      </c>
      <c r="E100">
        <v>33856</v>
      </c>
      <c r="G100" t="s">
        <v>53</v>
      </c>
      <c r="H100" t="s">
        <v>79</v>
      </c>
      <c r="I100" t="s">
        <v>55</v>
      </c>
      <c r="J100" t="s">
        <v>68</v>
      </c>
      <c r="K100">
        <v>6</v>
      </c>
      <c r="L100">
        <v>6</v>
      </c>
      <c r="N100">
        <v>15</v>
      </c>
      <c r="O100">
        <v>13</v>
      </c>
      <c r="P100">
        <v>2</v>
      </c>
    </row>
    <row r="101" spans="1:16" x14ac:dyDescent="0.45">
      <c r="A101" t="s">
        <v>276</v>
      </c>
      <c r="B101" t="s">
        <v>32</v>
      </c>
      <c r="C101" t="s">
        <v>277</v>
      </c>
      <c r="D101" t="s">
        <v>104</v>
      </c>
      <c r="E101">
        <v>34179</v>
      </c>
      <c r="G101" t="s">
        <v>53</v>
      </c>
      <c r="H101" t="s">
        <v>110</v>
      </c>
      <c r="I101" t="s">
        <v>61</v>
      </c>
      <c r="J101" t="s">
        <v>80</v>
      </c>
      <c r="K101">
        <v>3</v>
      </c>
      <c r="L101">
        <v>2</v>
      </c>
      <c r="N101">
        <v>10</v>
      </c>
      <c r="O101">
        <v>8</v>
      </c>
      <c r="P101">
        <v>2</v>
      </c>
    </row>
    <row r="102" spans="1:16" x14ac:dyDescent="0.45">
      <c r="A102" t="s">
        <v>278</v>
      </c>
      <c r="B102" t="s">
        <v>32</v>
      </c>
      <c r="C102" t="s">
        <v>279</v>
      </c>
      <c r="D102" t="s">
        <v>71</v>
      </c>
      <c r="E102">
        <v>34412</v>
      </c>
      <c r="G102" t="s">
        <v>66</v>
      </c>
      <c r="H102" t="s">
        <v>67</v>
      </c>
      <c r="I102" t="s">
        <v>55</v>
      </c>
      <c r="J102" t="s">
        <v>68</v>
      </c>
      <c r="K102">
        <v>3</v>
      </c>
      <c r="L102">
        <v>3</v>
      </c>
      <c r="N102">
        <v>20</v>
      </c>
      <c r="O102">
        <v>19</v>
      </c>
      <c r="P102">
        <v>1</v>
      </c>
    </row>
    <row r="103" spans="1:16" x14ac:dyDescent="0.45">
      <c r="A103" t="s">
        <v>280</v>
      </c>
      <c r="B103" t="s">
        <v>32</v>
      </c>
      <c r="C103" t="s">
        <v>281</v>
      </c>
      <c r="D103" t="s">
        <v>75</v>
      </c>
      <c r="E103">
        <v>34856</v>
      </c>
      <c r="G103" t="s">
        <v>66</v>
      </c>
      <c r="H103" t="s">
        <v>110</v>
      </c>
      <c r="I103" t="s">
        <v>55</v>
      </c>
      <c r="J103" t="s">
        <v>68</v>
      </c>
      <c r="K103">
        <v>3</v>
      </c>
      <c r="L103">
        <v>4</v>
      </c>
      <c r="N103">
        <v>15</v>
      </c>
      <c r="O103">
        <v>13</v>
      </c>
      <c r="P103">
        <v>2</v>
      </c>
    </row>
    <row r="104" spans="1:16" x14ac:dyDescent="0.45">
      <c r="A104" t="s">
        <v>282</v>
      </c>
      <c r="B104" t="s">
        <v>32</v>
      </c>
      <c r="C104" t="s">
        <v>283</v>
      </c>
      <c r="D104" t="s">
        <v>78</v>
      </c>
      <c r="E104">
        <v>35361</v>
      </c>
      <c r="G104" t="s">
        <v>66</v>
      </c>
      <c r="H104" t="s">
        <v>54</v>
      </c>
      <c r="I104" t="s">
        <v>72</v>
      </c>
      <c r="J104" t="s">
        <v>62</v>
      </c>
      <c r="K104">
        <v>1</v>
      </c>
      <c r="L104">
        <v>2</v>
      </c>
      <c r="N104">
        <v>20</v>
      </c>
      <c r="O104">
        <v>19</v>
      </c>
      <c r="P104">
        <v>1</v>
      </c>
    </row>
    <row r="105" spans="1:16" x14ac:dyDescent="0.45">
      <c r="A105" t="s">
        <v>284</v>
      </c>
      <c r="B105" t="s">
        <v>32</v>
      </c>
      <c r="C105" t="s">
        <v>285</v>
      </c>
      <c r="D105" t="s">
        <v>83</v>
      </c>
      <c r="E105">
        <v>35478</v>
      </c>
      <c r="G105" t="s">
        <v>66</v>
      </c>
      <c r="H105" t="s">
        <v>60</v>
      </c>
      <c r="I105" t="s">
        <v>72</v>
      </c>
      <c r="J105" t="s">
        <v>62</v>
      </c>
      <c r="K105">
        <v>5</v>
      </c>
      <c r="L105">
        <v>2</v>
      </c>
      <c r="N105">
        <v>13</v>
      </c>
      <c r="O105">
        <v>12</v>
      </c>
      <c r="P105">
        <v>1</v>
      </c>
    </row>
    <row r="106" spans="1:16" x14ac:dyDescent="0.45">
      <c r="A106" t="s">
        <v>286</v>
      </c>
      <c r="B106" t="s">
        <v>32</v>
      </c>
      <c r="C106" t="s">
        <v>287</v>
      </c>
      <c r="D106" t="s">
        <v>87</v>
      </c>
      <c r="E106">
        <v>36017</v>
      </c>
      <c r="G106" t="s">
        <v>53</v>
      </c>
      <c r="H106" t="s">
        <v>92</v>
      </c>
      <c r="I106" t="s">
        <v>61</v>
      </c>
      <c r="J106" t="s">
        <v>68</v>
      </c>
      <c r="K106">
        <v>6</v>
      </c>
      <c r="L106">
        <v>7</v>
      </c>
      <c r="N106">
        <v>19</v>
      </c>
      <c r="O106">
        <v>10</v>
      </c>
      <c r="P106">
        <v>9</v>
      </c>
    </row>
    <row r="107" spans="1:16" x14ac:dyDescent="0.45">
      <c r="A107" t="s">
        <v>288</v>
      </c>
      <c r="B107" t="s">
        <v>32</v>
      </c>
      <c r="C107" t="s">
        <v>289</v>
      </c>
      <c r="D107" t="s">
        <v>91</v>
      </c>
      <c r="E107">
        <v>36254</v>
      </c>
      <c r="G107" t="s">
        <v>66</v>
      </c>
      <c r="H107" t="s">
        <v>88</v>
      </c>
      <c r="I107" t="s">
        <v>55</v>
      </c>
      <c r="J107" t="s">
        <v>68</v>
      </c>
      <c r="K107">
        <v>6</v>
      </c>
      <c r="L107">
        <v>8</v>
      </c>
      <c r="N107">
        <v>7</v>
      </c>
      <c r="O107">
        <v>7</v>
      </c>
      <c r="P107">
        <v>0</v>
      </c>
    </row>
    <row r="108" spans="1:16" x14ac:dyDescent="0.45">
      <c r="A108" t="s">
        <v>290</v>
      </c>
      <c r="B108" t="s">
        <v>32</v>
      </c>
      <c r="C108" t="s">
        <v>291</v>
      </c>
      <c r="D108" t="s">
        <v>95</v>
      </c>
      <c r="E108">
        <v>36851</v>
      </c>
      <c r="G108" t="s">
        <v>53</v>
      </c>
      <c r="H108" t="s">
        <v>92</v>
      </c>
      <c r="I108" t="s">
        <v>292</v>
      </c>
      <c r="J108" t="s">
        <v>80</v>
      </c>
      <c r="K108">
        <v>4</v>
      </c>
      <c r="L108">
        <v>9</v>
      </c>
      <c r="N108">
        <v>9</v>
      </c>
      <c r="O108">
        <v>8</v>
      </c>
      <c r="P108">
        <v>1</v>
      </c>
    </row>
    <row r="109" spans="1:16" x14ac:dyDescent="0.45">
      <c r="A109" t="s">
        <v>293</v>
      </c>
      <c r="B109" t="s">
        <v>32</v>
      </c>
      <c r="C109" t="s">
        <v>294</v>
      </c>
      <c r="D109" t="s">
        <v>104</v>
      </c>
      <c r="E109">
        <v>36903</v>
      </c>
      <c r="G109" t="s">
        <v>53</v>
      </c>
      <c r="H109" t="s">
        <v>67</v>
      </c>
      <c r="I109" t="s">
        <v>61</v>
      </c>
      <c r="J109" t="s">
        <v>68</v>
      </c>
      <c r="K109">
        <v>3</v>
      </c>
      <c r="L109">
        <v>7</v>
      </c>
      <c r="N109">
        <v>11</v>
      </c>
      <c r="O109">
        <v>10</v>
      </c>
      <c r="P109">
        <v>1</v>
      </c>
    </row>
    <row r="110" spans="1:16" x14ac:dyDescent="0.45">
      <c r="A110" t="s">
        <v>295</v>
      </c>
      <c r="B110" t="s">
        <v>32</v>
      </c>
      <c r="C110" t="s">
        <v>296</v>
      </c>
      <c r="D110" t="s">
        <v>104</v>
      </c>
      <c r="E110">
        <v>37437</v>
      </c>
      <c r="G110" t="s">
        <v>53</v>
      </c>
      <c r="H110" t="s">
        <v>79</v>
      </c>
      <c r="I110" t="s">
        <v>55</v>
      </c>
      <c r="J110" t="s">
        <v>68</v>
      </c>
      <c r="K110">
        <v>1</v>
      </c>
      <c r="L110">
        <v>5</v>
      </c>
      <c r="N110">
        <v>16</v>
      </c>
      <c r="O110">
        <v>16</v>
      </c>
      <c r="P110">
        <v>0</v>
      </c>
    </row>
    <row r="111" spans="1:16" x14ac:dyDescent="0.45">
      <c r="A111" t="s">
        <v>297</v>
      </c>
      <c r="B111" t="s">
        <v>32</v>
      </c>
      <c r="C111" t="s">
        <v>298</v>
      </c>
      <c r="D111" t="s">
        <v>116</v>
      </c>
      <c r="E111">
        <v>37879</v>
      </c>
      <c r="G111" t="s">
        <v>53</v>
      </c>
      <c r="H111" t="s">
        <v>60</v>
      </c>
      <c r="I111" t="s">
        <v>55</v>
      </c>
      <c r="J111" t="s">
        <v>56</v>
      </c>
      <c r="K111">
        <v>5</v>
      </c>
      <c r="L111">
        <v>8</v>
      </c>
      <c r="N111">
        <v>19</v>
      </c>
      <c r="O111">
        <v>10</v>
      </c>
      <c r="P111">
        <v>9</v>
      </c>
    </row>
    <row r="112" spans="1:16" x14ac:dyDescent="0.45">
      <c r="A112" t="s">
        <v>299</v>
      </c>
      <c r="B112" t="s">
        <v>32</v>
      </c>
      <c r="C112" t="s">
        <v>300</v>
      </c>
      <c r="D112" t="s">
        <v>52</v>
      </c>
      <c r="E112">
        <v>38324</v>
      </c>
      <c r="G112" t="s">
        <v>53</v>
      </c>
      <c r="H112" t="s">
        <v>92</v>
      </c>
      <c r="I112" t="s">
        <v>55</v>
      </c>
      <c r="J112" t="s">
        <v>68</v>
      </c>
      <c r="K112">
        <v>5</v>
      </c>
      <c r="L112">
        <v>7</v>
      </c>
      <c r="N112">
        <v>26</v>
      </c>
      <c r="O112">
        <v>24</v>
      </c>
      <c r="P112">
        <v>2</v>
      </c>
    </row>
    <row r="113" spans="1:16" x14ac:dyDescent="0.45">
      <c r="A113" t="s">
        <v>301</v>
      </c>
      <c r="B113" t="s">
        <v>32</v>
      </c>
      <c r="C113" t="s">
        <v>302</v>
      </c>
      <c r="D113" t="s">
        <v>59</v>
      </c>
      <c r="E113">
        <v>38492</v>
      </c>
      <c r="G113" t="s">
        <v>53</v>
      </c>
      <c r="H113" t="s">
        <v>88</v>
      </c>
      <c r="I113" t="s">
        <v>61</v>
      </c>
      <c r="J113" t="s">
        <v>68</v>
      </c>
      <c r="K113">
        <v>3</v>
      </c>
      <c r="L113">
        <v>4</v>
      </c>
      <c r="N113">
        <v>8</v>
      </c>
      <c r="O113">
        <v>7</v>
      </c>
      <c r="P113">
        <v>1</v>
      </c>
    </row>
    <row r="114" spans="1:16" x14ac:dyDescent="0.45">
      <c r="A114" t="s">
        <v>303</v>
      </c>
      <c r="B114" t="s">
        <v>32</v>
      </c>
      <c r="C114" t="s">
        <v>304</v>
      </c>
      <c r="D114" t="s">
        <v>65</v>
      </c>
      <c r="E114">
        <v>38541</v>
      </c>
      <c r="G114" t="s">
        <v>66</v>
      </c>
      <c r="H114" t="s">
        <v>79</v>
      </c>
      <c r="I114" t="s">
        <v>72</v>
      </c>
      <c r="J114" t="s">
        <v>68</v>
      </c>
      <c r="K114">
        <v>10</v>
      </c>
      <c r="L114">
        <v>10</v>
      </c>
      <c r="N114">
        <v>26</v>
      </c>
      <c r="O114">
        <v>24</v>
      </c>
      <c r="P114">
        <v>2</v>
      </c>
    </row>
    <row r="115" spans="1:16" x14ac:dyDescent="0.45">
      <c r="A115" t="s">
        <v>305</v>
      </c>
      <c r="B115" t="s">
        <v>32</v>
      </c>
      <c r="C115" t="s">
        <v>306</v>
      </c>
      <c r="D115" t="s">
        <v>71</v>
      </c>
      <c r="E115">
        <v>38651</v>
      </c>
      <c r="G115" t="s">
        <v>53</v>
      </c>
      <c r="H115" t="s">
        <v>110</v>
      </c>
      <c r="I115" t="s">
        <v>55</v>
      </c>
      <c r="J115" t="s">
        <v>68</v>
      </c>
      <c r="K115">
        <v>6</v>
      </c>
      <c r="L115">
        <v>8</v>
      </c>
      <c r="N115">
        <v>27</v>
      </c>
      <c r="O115">
        <v>25</v>
      </c>
      <c r="P115">
        <v>2</v>
      </c>
    </row>
    <row r="116" spans="1:16" x14ac:dyDescent="0.45">
      <c r="A116" t="s">
        <v>123</v>
      </c>
      <c r="B116" t="s">
        <v>32</v>
      </c>
      <c r="C116" t="s">
        <v>307</v>
      </c>
      <c r="D116" t="s">
        <v>75</v>
      </c>
      <c r="E116">
        <v>37658</v>
      </c>
      <c r="G116" t="s">
        <v>53</v>
      </c>
      <c r="H116" t="s">
        <v>92</v>
      </c>
      <c r="I116" t="s">
        <v>55</v>
      </c>
      <c r="J116" t="s">
        <v>68</v>
      </c>
      <c r="K116">
        <v>6</v>
      </c>
      <c r="L116">
        <v>7</v>
      </c>
      <c r="N116">
        <v>23</v>
      </c>
      <c r="O116">
        <v>23</v>
      </c>
      <c r="P116">
        <v>0</v>
      </c>
    </row>
    <row r="117" spans="1:16" x14ac:dyDescent="0.45">
      <c r="A117" t="s">
        <v>76</v>
      </c>
      <c r="B117" t="s">
        <v>32</v>
      </c>
      <c r="C117" t="s">
        <v>308</v>
      </c>
      <c r="D117" t="s">
        <v>78</v>
      </c>
      <c r="E117">
        <v>34984</v>
      </c>
      <c r="G117" t="s">
        <v>53</v>
      </c>
      <c r="H117" t="s">
        <v>92</v>
      </c>
      <c r="I117" t="s">
        <v>292</v>
      </c>
      <c r="J117" t="s">
        <v>80</v>
      </c>
      <c r="K117">
        <v>4</v>
      </c>
      <c r="L117">
        <v>9</v>
      </c>
      <c r="N117">
        <v>8</v>
      </c>
      <c r="O117">
        <v>8</v>
      </c>
      <c r="P117">
        <v>0</v>
      </c>
    </row>
    <row r="118" spans="1:16" x14ac:dyDescent="0.45">
      <c r="A118" t="s">
        <v>133</v>
      </c>
      <c r="B118" t="s">
        <v>32</v>
      </c>
      <c r="C118" t="s">
        <v>309</v>
      </c>
      <c r="D118" t="s">
        <v>83</v>
      </c>
      <c r="E118">
        <v>31900</v>
      </c>
      <c r="G118" t="s">
        <v>53</v>
      </c>
      <c r="H118" t="s">
        <v>67</v>
      </c>
      <c r="I118" t="s">
        <v>61</v>
      </c>
      <c r="J118" t="s">
        <v>68</v>
      </c>
      <c r="K118">
        <v>3</v>
      </c>
      <c r="L118">
        <v>7</v>
      </c>
      <c r="N118">
        <v>19</v>
      </c>
      <c r="O118">
        <v>18</v>
      </c>
      <c r="P118">
        <v>1</v>
      </c>
    </row>
    <row r="119" spans="1:16" x14ac:dyDescent="0.45">
      <c r="A119" t="s">
        <v>310</v>
      </c>
      <c r="B119" t="s">
        <v>32</v>
      </c>
      <c r="C119" t="s">
        <v>311</v>
      </c>
      <c r="D119" t="s">
        <v>87</v>
      </c>
      <c r="E119">
        <v>24336</v>
      </c>
      <c r="G119" t="s">
        <v>53</v>
      </c>
      <c r="H119" t="s">
        <v>79</v>
      </c>
      <c r="I119" t="s">
        <v>55</v>
      </c>
      <c r="J119" t="s">
        <v>68</v>
      </c>
      <c r="K119">
        <v>1</v>
      </c>
      <c r="L119">
        <v>5</v>
      </c>
      <c r="N119">
        <v>5</v>
      </c>
      <c r="O119">
        <v>5</v>
      </c>
      <c r="P119">
        <v>0</v>
      </c>
    </row>
    <row r="120" spans="1:16" x14ac:dyDescent="0.45">
      <c r="A120" t="s">
        <v>312</v>
      </c>
      <c r="B120" t="s">
        <v>32</v>
      </c>
      <c r="C120" t="s">
        <v>313</v>
      </c>
      <c r="D120" t="s">
        <v>91</v>
      </c>
      <c r="E120">
        <v>28556</v>
      </c>
      <c r="G120" t="s">
        <v>66</v>
      </c>
      <c r="H120" t="s">
        <v>67</v>
      </c>
      <c r="I120" t="s">
        <v>55</v>
      </c>
      <c r="J120" t="s">
        <v>62</v>
      </c>
      <c r="K120">
        <v>3</v>
      </c>
      <c r="L120">
        <v>3</v>
      </c>
      <c r="N120">
        <v>11</v>
      </c>
      <c r="O120">
        <v>10</v>
      </c>
      <c r="P120">
        <v>1</v>
      </c>
    </row>
    <row r="121" spans="1:16" x14ac:dyDescent="0.45">
      <c r="A121" t="s">
        <v>314</v>
      </c>
      <c r="B121" t="s">
        <v>32</v>
      </c>
      <c r="C121" t="s">
        <v>315</v>
      </c>
      <c r="D121" t="s">
        <v>95</v>
      </c>
      <c r="E121">
        <v>35226</v>
      </c>
      <c r="G121" t="s">
        <v>66</v>
      </c>
      <c r="H121" t="s">
        <v>110</v>
      </c>
      <c r="I121" t="s">
        <v>55</v>
      </c>
      <c r="J121" t="s">
        <v>68</v>
      </c>
      <c r="K121">
        <v>3</v>
      </c>
      <c r="L121">
        <v>4</v>
      </c>
      <c r="N121">
        <v>6</v>
      </c>
      <c r="O121">
        <v>6</v>
      </c>
      <c r="P121">
        <v>0</v>
      </c>
    </row>
    <row r="122" spans="1:16" x14ac:dyDescent="0.45">
      <c r="A122" t="s">
        <v>316</v>
      </c>
      <c r="B122" t="s">
        <v>32</v>
      </c>
      <c r="C122" t="s">
        <v>317</v>
      </c>
      <c r="D122" t="s">
        <v>101</v>
      </c>
      <c r="E122">
        <v>31141</v>
      </c>
      <c r="G122" t="s">
        <v>66</v>
      </c>
      <c r="H122" t="s">
        <v>54</v>
      </c>
      <c r="I122" t="s">
        <v>55</v>
      </c>
      <c r="J122" t="s">
        <v>68</v>
      </c>
      <c r="K122">
        <v>1</v>
      </c>
      <c r="L122">
        <v>4</v>
      </c>
      <c r="N122">
        <v>14</v>
      </c>
      <c r="O122">
        <v>8</v>
      </c>
      <c r="P122">
        <v>6</v>
      </c>
    </row>
    <row r="123" spans="1:16" x14ac:dyDescent="0.45">
      <c r="A123" t="s">
        <v>318</v>
      </c>
      <c r="B123" t="s">
        <v>32</v>
      </c>
      <c r="C123" t="s">
        <v>319</v>
      </c>
      <c r="D123" t="s">
        <v>104</v>
      </c>
      <c r="E123">
        <v>37845</v>
      </c>
      <c r="G123" t="s">
        <v>66</v>
      </c>
      <c r="H123" t="s">
        <v>60</v>
      </c>
      <c r="I123" t="s">
        <v>72</v>
      </c>
      <c r="J123" t="s">
        <v>62</v>
      </c>
      <c r="K123">
        <v>5</v>
      </c>
      <c r="L123">
        <v>4</v>
      </c>
      <c r="N123">
        <v>13</v>
      </c>
      <c r="O123">
        <v>5</v>
      </c>
      <c r="P123">
        <v>8</v>
      </c>
    </row>
    <row r="124" spans="1:16" x14ac:dyDescent="0.45">
      <c r="A124" t="s">
        <v>320</v>
      </c>
      <c r="B124" t="s">
        <v>32</v>
      </c>
      <c r="C124" t="s">
        <v>321</v>
      </c>
      <c r="D124" t="s">
        <v>106</v>
      </c>
      <c r="E124">
        <v>27047</v>
      </c>
      <c r="G124" t="s">
        <v>66</v>
      </c>
      <c r="H124" t="s">
        <v>88</v>
      </c>
      <c r="I124" t="s">
        <v>61</v>
      </c>
      <c r="J124" t="s">
        <v>68</v>
      </c>
      <c r="K124">
        <v>6</v>
      </c>
      <c r="L124">
        <v>8</v>
      </c>
      <c r="N124">
        <v>14</v>
      </c>
      <c r="O124">
        <v>6</v>
      </c>
      <c r="P124">
        <v>8</v>
      </c>
    </row>
    <row r="125" spans="1:16" x14ac:dyDescent="0.45">
      <c r="A125" t="s">
        <v>322</v>
      </c>
      <c r="B125" t="s">
        <v>32</v>
      </c>
      <c r="C125" t="s">
        <v>323</v>
      </c>
      <c r="D125" t="s">
        <v>104</v>
      </c>
      <c r="E125">
        <v>30248</v>
      </c>
      <c r="G125" t="s">
        <v>66</v>
      </c>
      <c r="H125" t="s">
        <v>54</v>
      </c>
      <c r="I125" t="s">
        <v>72</v>
      </c>
      <c r="J125" t="s">
        <v>68</v>
      </c>
      <c r="K125">
        <v>4</v>
      </c>
      <c r="L125">
        <v>5</v>
      </c>
      <c r="N125">
        <v>12</v>
      </c>
      <c r="O125">
        <v>6</v>
      </c>
      <c r="P125">
        <v>6</v>
      </c>
    </row>
    <row r="126" spans="1:16" x14ac:dyDescent="0.45">
      <c r="A126" t="s">
        <v>324</v>
      </c>
      <c r="B126" t="s">
        <v>32</v>
      </c>
      <c r="C126" t="s">
        <v>325</v>
      </c>
      <c r="D126" t="s">
        <v>71</v>
      </c>
      <c r="E126">
        <v>23197</v>
      </c>
      <c r="G126" t="s">
        <v>66</v>
      </c>
      <c r="H126" t="s">
        <v>79</v>
      </c>
      <c r="I126" t="s">
        <v>55</v>
      </c>
      <c r="J126" t="s">
        <v>80</v>
      </c>
      <c r="K126">
        <v>2</v>
      </c>
      <c r="L126">
        <v>7</v>
      </c>
      <c r="N126">
        <v>14</v>
      </c>
      <c r="O126">
        <v>8</v>
      </c>
      <c r="P126">
        <v>6</v>
      </c>
    </row>
    <row r="127" spans="1:16" x14ac:dyDescent="0.45">
      <c r="A127" t="s">
        <v>326</v>
      </c>
      <c r="B127" t="s">
        <v>32</v>
      </c>
      <c r="C127" t="s">
        <v>327</v>
      </c>
      <c r="D127" t="s">
        <v>75</v>
      </c>
      <c r="E127">
        <v>36578</v>
      </c>
      <c r="G127" t="s">
        <v>66</v>
      </c>
      <c r="H127" t="s">
        <v>79</v>
      </c>
      <c r="I127" t="s">
        <v>55</v>
      </c>
      <c r="J127" t="s">
        <v>56</v>
      </c>
      <c r="K127">
        <v>4</v>
      </c>
      <c r="L127">
        <v>2</v>
      </c>
      <c r="N127">
        <v>13</v>
      </c>
      <c r="O127">
        <v>5</v>
      </c>
      <c r="P127">
        <v>8</v>
      </c>
    </row>
    <row r="128" spans="1:16" x14ac:dyDescent="0.45">
      <c r="A128" t="s">
        <v>328</v>
      </c>
      <c r="B128" t="s">
        <v>32</v>
      </c>
      <c r="C128" t="s">
        <v>329</v>
      </c>
      <c r="D128" t="s">
        <v>78</v>
      </c>
      <c r="E128">
        <v>27638</v>
      </c>
      <c r="G128" t="s">
        <v>66</v>
      </c>
      <c r="H128" t="s">
        <v>88</v>
      </c>
      <c r="I128" t="s">
        <v>61</v>
      </c>
      <c r="J128" t="s">
        <v>68</v>
      </c>
      <c r="K128">
        <v>3</v>
      </c>
      <c r="L128">
        <v>3</v>
      </c>
      <c r="N128">
        <v>14</v>
      </c>
      <c r="O128">
        <v>6</v>
      </c>
      <c r="P128">
        <v>8</v>
      </c>
    </row>
    <row r="129" spans="1:16" x14ac:dyDescent="0.45">
      <c r="A129" t="s">
        <v>330</v>
      </c>
      <c r="B129" t="s">
        <v>32</v>
      </c>
      <c r="C129" t="s">
        <v>331</v>
      </c>
      <c r="D129" t="s">
        <v>83</v>
      </c>
      <c r="E129">
        <v>33944</v>
      </c>
      <c r="G129" t="s">
        <v>66</v>
      </c>
      <c r="H129" t="s">
        <v>92</v>
      </c>
      <c r="I129" t="s">
        <v>55</v>
      </c>
      <c r="J129" t="s">
        <v>68</v>
      </c>
      <c r="K129">
        <v>3</v>
      </c>
      <c r="L129">
        <v>4</v>
      </c>
      <c r="M129">
        <v>1</v>
      </c>
      <c r="N129">
        <v>12</v>
      </c>
      <c r="O129">
        <v>6</v>
      </c>
      <c r="P129">
        <v>6</v>
      </c>
    </row>
    <row r="130" spans="1:16" x14ac:dyDescent="0.45">
      <c r="A130" t="s">
        <v>332</v>
      </c>
      <c r="B130" t="s">
        <v>32</v>
      </c>
      <c r="C130" t="s">
        <v>333</v>
      </c>
      <c r="D130" t="s">
        <v>87</v>
      </c>
      <c r="E130">
        <v>26005</v>
      </c>
      <c r="G130" t="s">
        <v>66</v>
      </c>
      <c r="H130" t="s">
        <v>92</v>
      </c>
      <c r="I130" t="s">
        <v>61</v>
      </c>
      <c r="J130" t="s">
        <v>68</v>
      </c>
      <c r="K130">
        <v>6</v>
      </c>
      <c r="L130">
        <v>8</v>
      </c>
      <c r="M130">
        <v>2</v>
      </c>
      <c r="N130">
        <v>9</v>
      </c>
      <c r="O130">
        <v>8</v>
      </c>
      <c r="P130">
        <v>1</v>
      </c>
    </row>
    <row r="131" spans="1:16" x14ac:dyDescent="0.45">
      <c r="A131" t="s">
        <v>334</v>
      </c>
      <c r="B131" t="s">
        <v>32</v>
      </c>
      <c r="C131" t="s">
        <v>335</v>
      </c>
      <c r="D131" t="s">
        <v>91</v>
      </c>
      <c r="E131">
        <v>29746</v>
      </c>
      <c r="G131" t="s">
        <v>66</v>
      </c>
      <c r="H131" t="s">
        <v>67</v>
      </c>
      <c r="I131" t="s">
        <v>55</v>
      </c>
      <c r="J131" t="s">
        <v>68</v>
      </c>
      <c r="K131">
        <v>6</v>
      </c>
      <c r="L131">
        <v>7</v>
      </c>
      <c r="M131">
        <v>1</v>
      </c>
      <c r="N131">
        <v>32</v>
      </c>
      <c r="O131">
        <v>31</v>
      </c>
      <c r="P131">
        <v>1</v>
      </c>
    </row>
    <row r="132" spans="1:16" x14ac:dyDescent="0.45">
      <c r="A132" t="s">
        <v>336</v>
      </c>
      <c r="B132" t="s">
        <v>32</v>
      </c>
      <c r="C132" t="s">
        <v>337</v>
      </c>
      <c r="D132" t="s">
        <v>95</v>
      </c>
      <c r="E132">
        <v>21943</v>
      </c>
      <c r="G132" t="s">
        <v>66</v>
      </c>
      <c r="H132" t="s">
        <v>60</v>
      </c>
      <c r="I132" t="s">
        <v>55</v>
      </c>
      <c r="J132" t="s">
        <v>62</v>
      </c>
      <c r="K132">
        <v>2</v>
      </c>
      <c r="L132">
        <v>2</v>
      </c>
      <c r="M132">
        <v>0</v>
      </c>
      <c r="N132">
        <v>3</v>
      </c>
      <c r="O132">
        <v>2</v>
      </c>
      <c r="P132">
        <v>1</v>
      </c>
    </row>
    <row r="133" spans="1:16" x14ac:dyDescent="0.45">
      <c r="A133" t="s">
        <v>338</v>
      </c>
      <c r="B133" t="s">
        <v>32</v>
      </c>
      <c r="C133" t="s">
        <v>339</v>
      </c>
      <c r="D133" t="s">
        <v>104</v>
      </c>
      <c r="E133">
        <v>38184</v>
      </c>
      <c r="G133" t="s">
        <v>66</v>
      </c>
      <c r="H133" t="s">
        <v>88</v>
      </c>
      <c r="I133" t="s">
        <v>72</v>
      </c>
      <c r="J133" t="s">
        <v>68</v>
      </c>
      <c r="K133">
        <v>6</v>
      </c>
      <c r="L133">
        <v>8</v>
      </c>
      <c r="M133">
        <v>2</v>
      </c>
      <c r="N133">
        <v>23</v>
      </c>
      <c r="O133">
        <v>22</v>
      </c>
      <c r="P133">
        <v>1</v>
      </c>
    </row>
    <row r="134" spans="1:16" x14ac:dyDescent="0.45">
      <c r="A134" t="s">
        <v>340</v>
      </c>
      <c r="B134" t="s">
        <v>32</v>
      </c>
      <c r="C134" t="s">
        <v>341</v>
      </c>
      <c r="D134" t="s">
        <v>104</v>
      </c>
      <c r="E134">
        <v>25509</v>
      </c>
      <c r="G134" t="s">
        <v>66</v>
      </c>
      <c r="H134" t="s">
        <v>84</v>
      </c>
      <c r="I134" t="s">
        <v>55</v>
      </c>
      <c r="J134" t="s">
        <v>80</v>
      </c>
      <c r="K134">
        <v>7</v>
      </c>
      <c r="L134">
        <v>9</v>
      </c>
      <c r="M134">
        <v>2</v>
      </c>
      <c r="N134">
        <v>23</v>
      </c>
      <c r="O134">
        <v>23</v>
      </c>
      <c r="P134">
        <v>0</v>
      </c>
    </row>
    <row r="135" spans="1:16" x14ac:dyDescent="0.45">
      <c r="A135" t="s">
        <v>342</v>
      </c>
      <c r="B135" t="s">
        <v>32</v>
      </c>
      <c r="C135" t="s">
        <v>343</v>
      </c>
      <c r="D135" t="s">
        <v>116</v>
      </c>
      <c r="E135">
        <v>32983</v>
      </c>
      <c r="G135" t="s">
        <v>66</v>
      </c>
      <c r="H135" t="s">
        <v>60</v>
      </c>
      <c r="I135" t="s">
        <v>61</v>
      </c>
      <c r="J135" t="s">
        <v>80</v>
      </c>
      <c r="K135">
        <v>2</v>
      </c>
      <c r="L135">
        <v>1</v>
      </c>
      <c r="M135">
        <v>-1</v>
      </c>
      <c r="N135">
        <v>35</v>
      </c>
      <c r="O135">
        <v>34</v>
      </c>
      <c r="P135">
        <v>1</v>
      </c>
    </row>
    <row r="136" spans="1:16" x14ac:dyDescent="0.45">
      <c r="A136" t="s">
        <v>344</v>
      </c>
      <c r="B136" t="s">
        <v>32</v>
      </c>
      <c r="C136" t="s">
        <v>345</v>
      </c>
      <c r="D136" t="s">
        <v>52</v>
      </c>
      <c r="E136">
        <v>28484</v>
      </c>
      <c r="G136" t="s">
        <v>66</v>
      </c>
      <c r="H136" t="s">
        <v>79</v>
      </c>
      <c r="I136" t="s">
        <v>55</v>
      </c>
      <c r="J136" t="s">
        <v>68</v>
      </c>
      <c r="K136">
        <v>5</v>
      </c>
      <c r="L136">
        <v>9</v>
      </c>
      <c r="M136">
        <v>4</v>
      </c>
      <c r="N136">
        <v>16</v>
      </c>
      <c r="O136">
        <v>15</v>
      </c>
      <c r="P136">
        <v>1</v>
      </c>
    </row>
    <row r="137" spans="1:16" x14ac:dyDescent="0.45">
      <c r="A137" t="s">
        <v>346</v>
      </c>
      <c r="B137" t="s">
        <v>32</v>
      </c>
      <c r="C137" t="s">
        <v>347</v>
      </c>
      <c r="D137" t="s">
        <v>59</v>
      </c>
      <c r="E137">
        <v>35960</v>
      </c>
      <c r="G137" t="s">
        <v>66</v>
      </c>
      <c r="H137" t="s">
        <v>79</v>
      </c>
      <c r="I137" t="s">
        <v>72</v>
      </c>
      <c r="J137" t="s">
        <v>56</v>
      </c>
      <c r="K137">
        <v>2</v>
      </c>
      <c r="L137">
        <v>6</v>
      </c>
      <c r="M137">
        <v>4</v>
      </c>
      <c r="N137">
        <v>15</v>
      </c>
      <c r="O137">
        <v>14</v>
      </c>
      <c r="P137">
        <v>1</v>
      </c>
    </row>
    <row r="138" spans="1:16" x14ac:dyDescent="0.45">
      <c r="A138" t="s">
        <v>348</v>
      </c>
      <c r="B138" t="s">
        <v>20</v>
      </c>
      <c r="C138" t="s">
        <v>349</v>
      </c>
      <c r="E138">
        <v>38787</v>
      </c>
      <c r="G138" t="s">
        <v>53</v>
      </c>
      <c r="H138" t="s">
        <v>84</v>
      </c>
      <c r="I138" t="s">
        <v>55</v>
      </c>
      <c r="J138" t="s">
        <v>62</v>
      </c>
      <c r="K138">
        <v>2</v>
      </c>
      <c r="L138">
        <v>3</v>
      </c>
      <c r="M138">
        <v>1</v>
      </c>
      <c r="N138">
        <v>8</v>
      </c>
      <c r="O138">
        <v>7</v>
      </c>
    </row>
    <row r="139" spans="1:16" x14ac:dyDescent="0.45">
      <c r="A139" t="s">
        <v>350</v>
      </c>
      <c r="B139" t="s">
        <v>20</v>
      </c>
      <c r="C139" t="s">
        <v>351</v>
      </c>
      <c r="E139">
        <v>38930</v>
      </c>
      <c r="G139" t="s">
        <v>175</v>
      </c>
      <c r="H139" t="s">
        <v>110</v>
      </c>
      <c r="I139" t="s">
        <v>55</v>
      </c>
      <c r="J139" t="s">
        <v>56</v>
      </c>
      <c r="K139">
        <v>3</v>
      </c>
      <c r="L139">
        <v>3</v>
      </c>
      <c r="M139">
        <v>0</v>
      </c>
      <c r="N139">
        <v>26</v>
      </c>
      <c r="O139">
        <v>24</v>
      </c>
    </row>
    <row r="140" spans="1:16" x14ac:dyDescent="0.45">
      <c r="A140" t="s">
        <v>352</v>
      </c>
      <c r="B140" t="s">
        <v>20</v>
      </c>
      <c r="C140" t="s">
        <v>353</v>
      </c>
      <c r="E140">
        <v>39038</v>
      </c>
      <c r="G140" t="s">
        <v>53</v>
      </c>
      <c r="H140" t="s">
        <v>54</v>
      </c>
      <c r="I140" t="s">
        <v>72</v>
      </c>
      <c r="J140" t="s">
        <v>56</v>
      </c>
      <c r="K140">
        <v>2</v>
      </c>
      <c r="L140">
        <v>2</v>
      </c>
      <c r="M140">
        <v>0</v>
      </c>
      <c r="N140">
        <v>4</v>
      </c>
      <c r="O140">
        <v>3</v>
      </c>
    </row>
    <row r="141" spans="1:16" x14ac:dyDescent="0.45">
      <c r="A141" t="s">
        <v>354</v>
      </c>
      <c r="B141" t="s">
        <v>20</v>
      </c>
      <c r="C141" t="s">
        <v>355</v>
      </c>
      <c r="E141">
        <v>39119</v>
      </c>
      <c r="G141" t="s">
        <v>53</v>
      </c>
      <c r="H141" t="s">
        <v>60</v>
      </c>
      <c r="I141" t="s">
        <v>55</v>
      </c>
      <c r="J141" t="s">
        <v>68</v>
      </c>
      <c r="K141">
        <v>5</v>
      </c>
      <c r="L141">
        <v>6</v>
      </c>
      <c r="M141">
        <v>1</v>
      </c>
      <c r="N141">
        <v>27</v>
      </c>
      <c r="O141">
        <v>26</v>
      </c>
    </row>
    <row r="142" spans="1:16" x14ac:dyDescent="0.45">
      <c r="A142" t="s">
        <v>356</v>
      </c>
      <c r="B142" t="s">
        <v>20</v>
      </c>
      <c r="C142" t="s">
        <v>357</v>
      </c>
      <c r="E142">
        <v>39197</v>
      </c>
      <c r="G142" t="s">
        <v>66</v>
      </c>
      <c r="H142" t="s">
        <v>79</v>
      </c>
      <c r="I142" t="s">
        <v>61</v>
      </c>
      <c r="J142" t="s">
        <v>62</v>
      </c>
      <c r="K142">
        <v>4</v>
      </c>
      <c r="L142">
        <v>5</v>
      </c>
      <c r="M142">
        <v>1</v>
      </c>
      <c r="N142">
        <v>9</v>
      </c>
      <c r="O142">
        <v>8</v>
      </c>
    </row>
    <row r="143" spans="1:16" x14ac:dyDescent="0.45">
      <c r="A143" t="s">
        <v>358</v>
      </c>
      <c r="B143" t="s">
        <v>20</v>
      </c>
      <c r="C143" t="s">
        <v>359</v>
      </c>
      <c r="E143">
        <v>39242</v>
      </c>
      <c r="G143" t="s">
        <v>66</v>
      </c>
      <c r="H143" t="s">
        <v>92</v>
      </c>
      <c r="I143" t="s">
        <v>55</v>
      </c>
      <c r="J143" t="s">
        <v>56</v>
      </c>
      <c r="K143">
        <v>2</v>
      </c>
      <c r="L143">
        <v>3</v>
      </c>
      <c r="M143">
        <v>1</v>
      </c>
      <c r="N143">
        <v>11</v>
      </c>
      <c r="O143">
        <v>10</v>
      </c>
    </row>
    <row r="144" spans="1:16" x14ac:dyDescent="0.45">
      <c r="A144" t="s">
        <v>360</v>
      </c>
      <c r="B144" t="s">
        <v>20</v>
      </c>
      <c r="C144" t="s">
        <v>361</v>
      </c>
      <c r="E144">
        <v>39292</v>
      </c>
      <c r="G144" t="s">
        <v>53</v>
      </c>
      <c r="H144" t="s">
        <v>67</v>
      </c>
      <c r="I144" t="s">
        <v>61</v>
      </c>
      <c r="J144" t="s">
        <v>80</v>
      </c>
      <c r="K144">
        <v>7</v>
      </c>
      <c r="L144">
        <v>5</v>
      </c>
      <c r="M144">
        <v>-2</v>
      </c>
      <c r="N144">
        <v>13</v>
      </c>
      <c r="O144">
        <v>7</v>
      </c>
    </row>
    <row r="145" spans="1:15" x14ac:dyDescent="0.45">
      <c r="A145" t="s">
        <v>227</v>
      </c>
      <c r="B145" t="s">
        <v>20</v>
      </c>
      <c r="C145" t="s">
        <v>362</v>
      </c>
      <c r="E145">
        <v>28854</v>
      </c>
      <c r="G145" t="s">
        <v>53</v>
      </c>
      <c r="H145" t="s">
        <v>60</v>
      </c>
      <c r="I145" t="s">
        <v>55</v>
      </c>
      <c r="J145" t="s">
        <v>56</v>
      </c>
      <c r="K145">
        <v>5</v>
      </c>
      <c r="L145">
        <v>8</v>
      </c>
      <c r="M145">
        <v>3</v>
      </c>
      <c r="N145">
        <v>10</v>
      </c>
      <c r="O145">
        <v>9</v>
      </c>
    </row>
    <row r="146" spans="1:15" x14ac:dyDescent="0.45">
      <c r="A146" t="s">
        <v>181</v>
      </c>
      <c r="B146" t="s">
        <v>20</v>
      </c>
      <c r="C146" t="s">
        <v>363</v>
      </c>
      <c r="E146">
        <v>24924</v>
      </c>
      <c r="G146" t="s">
        <v>53</v>
      </c>
      <c r="H146" t="s">
        <v>92</v>
      </c>
      <c r="I146" t="s">
        <v>55</v>
      </c>
      <c r="J146" t="s">
        <v>68</v>
      </c>
      <c r="K146">
        <v>5</v>
      </c>
      <c r="L146">
        <v>7</v>
      </c>
      <c r="M146">
        <v>2</v>
      </c>
      <c r="N146">
        <v>11</v>
      </c>
      <c r="O146">
        <v>11</v>
      </c>
    </row>
    <row r="147" spans="1:15" x14ac:dyDescent="0.45">
      <c r="A147" t="s">
        <v>364</v>
      </c>
      <c r="B147" t="s">
        <v>20</v>
      </c>
      <c r="C147" t="s">
        <v>365</v>
      </c>
      <c r="E147">
        <v>32528</v>
      </c>
      <c r="G147" t="s">
        <v>53</v>
      </c>
      <c r="H147" t="s">
        <v>88</v>
      </c>
      <c r="I147" t="s">
        <v>61</v>
      </c>
      <c r="J147" t="s">
        <v>68</v>
      </c>
      <c r="K147">
        <v>3</v>
      </c>
      <c r="L147">
        <v>4</v>
      </c>
      <c r="M147">
        <v>1</v>
      </c>
      <c r="N147">
        <v>28</v>
      </c>
      <c r="O147">
        <v>26</v>
      </c>
    </row>
    <row r="148" spans="1:15" x14ac:dyDescent="0.45">
      <c r="A148" t="s">
        <v>366</v>
      </c>
      <c r="B148" t="s">
        <v>20</v>
      </c>
      <c r="C148" t="s">
        <v>367</v>
      </c>
      <c r="E148">
        <v>35595</v>
      </c>
      <c r="G148" t="s">
        <v>53</v>
      </c>
      <c r="H148" t="s">
        <v>110</v>
      </c>
      <c r="I148" t="s">
        <v>61</v>
      </c>
      <c r="J148" t="s">
        <v>68</v>
      </c>
      <c r="K148">
        <v>6</v>
      </c>
      <c r="L148">
        <v>8</v>
      </c>
      <c r="M148">
        <v>2</v>
      </c>
      <c r="N148">
        <v>18</v>
      </c>
      <c r="O148">
        <v>17</v>
      </c>
    </row>
    <row r="149" spans="1:15" x14ac:dyDescent="0.45">
      <c r="A149" t="s">
        <v>117</v>
      </c>
      <c r="B149" t="s">
        <v>20</v>
      </c>
      <c r="C149" t="s">
        <v>368</v>
      </c>
      <c r="E149">
        <v>23781</v>
      </c>
      <c r="G149" t="s">
        <v>53</v>
      </c>
      <c r="H149" t="s">
        <v>84</v>
      </c>
      <c r="I149" t="s">
        <v>55</v>
      </c>
      <c r="J149" t="s">
        <v>62</v>
      </c>
      <c r="K149">
        <v>2</v>
      </c>
      <c r="L149">
        <v>3</v>
      </c>
      <c r="M149">
        <v>1</v>
      </c>
      <c r="N149">
        <v>8</v>
      </c>
      <c r="O149">
        <v>7</v>
      </c>
    </row>
    <row r="150" spans="1:15" x14ac:dyDescent="0.45">
      <c r="A150" t="s">
        <v>369</v>
      </c>
      <c r="B150" t="s">
        <v>20</v>
      </c>
      <c r="C150" t="s">
        <v>370</v>
      </c>
      <c r="E150">
        <v>38224</v>
      </c>
      <c r="G150" t="s">
        <v>53</v>
      </c>
      <c r="H150" t="s">
        <v>54</v>
      </c>
      <c r="I150" t="s">
        <v>72</v>
      </c>
      <c r="J150" t="s">
        <v>56</v>
      </c>
      <c r="K150">
        <v>2</v>
      </c>
      <c r="L150">
        <v>6</v>
      </c>
      <c r="M150">
        <v>4</v>
      </c>
      <c r="N150">
        <v>4</v>
      </c>
      <c r="O150">
        <v>3</v>
      </c>
    </row>
    <row r="151" spans="1:15" x14ac:dyDescent="0.45">
      <c r="A151" t="s">
        <v>234</v>
      </c>
      <c r="B151" t="s">
        <v>20</v>
      </c>
      <c r="C151" t="s">
        <v>371</v>
      </c>
      <c r="E151">
        <v>27677</v>
      </c>
      <c r="G151" t="s">
        <v>53</v>
      </c>
      <c r="H151" t="s">
        <v>54</v>
      </c>
      <c r="I151" t="s">
        <v>72</v>
      </c>
      <c r="J151" t="s">
        <v>56</v>
      </c>
      <c r="K151">
        <v>2</v>
      </c>
      <c r="L151">
        <v>8</v>
      </c>
      <c r="M151">
        <v>6</v>
      </c>
      <c r="N151">
        <v>4</v>
      </c>
      <c r="O151">
        <v>3</v>
      </c>
    </row>
    <row r="152" spans="1:15" x14ac:dyDescent="0.45">
      <c r="A152" t="s">
        <v>372</v>
      </c>
      <c r="B152" t="s">
        <v>20</v>
      </c>
      <c r="C152" t="s">
        <v>373</v>
      </c>
      <c r="E152">
        <v>22744</v>
      </c>
      <c r="G152" t="s">
        <v>66</v>
      </c>
      <c r="H152" t="s">
        <v>67</v>
      </c>
      <c r="I152" t="s">
        <v>55</v>
      </c>
      <c r="J152" t="s">
        <v>68</v>
      </c>
      <c r="K152">
        <v>3</v>
      </c>
      <c r="L152">
        <v>2</v>
      </c>
      <c r="M152">
        <v>-1</v>
      </c>
      <c r="N152">
        <v>6</v>
      </c>
      <c r="O152">
        <v>6</v>
      </c>
    </row>
    <row r="153" spans="1:15" x14ac:dyDescent="0.45">
      <c r="A153" t="s">
        <v>199</v>
      </c>
      <c r="B153" t="s">
        <v>20</v>
      </c>
      <c r="C153" t="s">
        <v>374</v>
      </c>
      <c r="E153">
        <v>31339</v>
      </c>
      <c r="G153" t="s">
        <v>66</v>
      </c>
      <c r="H153" t="s">
        <v>110</v>
      </c>
      <c r="I153" t="s">
        <v>55</v>
      </c>
      <c r="J153" t="s">
        <v>68</v>
      </c>
      <c r="K153">
        <v>3</v>
      </c>
      <c r="L153">
        <v>4</v>
      </c>
      <c r="M153">
        <v>1</v>
      </c>
      <c r="N153">
        <v>14</v>
      </c>
      <c r="O153">
        <v>8</v>
      </c>
    </row>
    <row r="154" spans="1:15" x14ac:dyDescent="0.45">
      <c r="A154" t="s">
        <v>375</v>
      </c>
      <c r="B154" t="s">
        <v>20</v>
      </c>
      <c r="C154" t="s">
        <v>376</v>
      </c>
      <c r="E154">
        <v>34027</v>
      </c>
      <c r="G154" t="s">
        <v>66</v>
      </c>
      <c r="H154" t="s">
        <v>54</v>
      </c>
      <c r="I154" t="s">
        <v>72</v>
      </c>
      <c r="J154" t="s">
        <v>62</v>
      </c>
      <c r="K154">
        <v>1</v>
      </c>
      <c r="L154">
        <v>2</v>
      </c>
      <c r="M154">
        <v>1</v>
      </c>
      <c r="N154">
        <v>13</v>
      </c>
      <c r="O154">
        <v>5</v>
      </c>
    </row>
    <row r="155" spans="1:15" x14ac:dyDescent="0.45">
      <c r="A155" t="s">
        <v>377</v>
      </c>
      <c r="B155" t="s">
        <v>20</v>
      </c>
      <c r="C155" t="s">
        <v>378</v>
      </c>
      <c r="E155">
        <v>28130</v>
      </c>
      <c r="G155" t="s">
        <v>66</v>
      </c>
      <c r="H155" t="s">
        <v>60</v>
      </c>
      <c r="I155" t="s">
        <v>72</v>
      </c>
      <c r="J155" t="s">
        <v>68</v>
      </c>
      <c r="K155">
        <v>1</v>
      </c>
      <c r="L155">
        <v>2</v>
      </c>
      <c r="M155">
        <v>1</v>
      </c>
      <c r="N155">
        <v>14</v>
      </c>
      <c r="O155">
        <v>6</v>
      </c>
    </row>
    <row r="156" spans="1:15" x14ac:dyDescent="0.45">
      <c r="A156" t="s">
        <v>310</v>
      </c>
      <c r="B156" t="s">
        <v>20</v>
      </c>
      <c r="C156" t="s">
        <v>379</v>
      </c>
      <c r="E156">
        <v>38161</v>
      </c>
      <c r="G156" t="s">
        <v>66</v>
      </c>
      <c r="H156" t="s">
        <v>88</v>
      </c>
      <c r="I156" t="s">
        <v>55</v>
      </c>
      <c r="J156" t="s">
        <v>68</v>
      </c>
      <c r="K156">
        <v>6</v>
      </c>
      <c r="L156">
        <v>8</v>
      </c>
      <c r="M156">
        <v>2</v>
      </c>
      <c r="N156">
        <v>12</v>
      </c>
      <c r="O156">
        <v>6</v>
      </c>
    </row>
    <row r="157" spans="1:15" x14ac:dyDescent="0.45">
      <c r="A157" t="s">
        <v>380</v>
      </c>
      <c r="B157" t="s">
        <v>20</v>
      </c>
      <c r="C157" t="s">
        <v>381</v>
      </c>
      <c r="E157">
        <v>32942</v>
      </c>
      <c r="G157" t="s">
        <v>66</v>
      </c>
      <c r="H157" t="s">
        <v>79</v>
      </c>
      <c r="I157" t="s">
        <v>55</v>
      </c>
      <c r="J157" t="s">
        <v>68</v>
      </c>
      <c r="K157">
        <v>5</v>
      </c>
      <c r="L157">
        <v>9</v>
      </c>
      <c r="M157">
        <v>4</v>
      </c>
      <c r="N157">
        <v>13</v>
      </c>
      <c r="O157">
        <v>12</v>
      </c>
    </row>
    <row r="158" spans="1:15" x14ac:dyDescent="0.45">
      <c r="A158" t="s">
        <v>382</v>
      </c>
      <c r="B158" t="s">
        <v>20</v>
      </c>
      <c r="C158" t="s">
        <v>383</v>
      </c>
      <c r="E158">
        <v>23572</v>
      </c>
      <c r="G158" t="s">
        <v>66</v>
      </c>
      <c r="H158" t="s">
        <v>79</v>
      </c>
      <c r="I158" t="s">
        <v>72</v>
      </c>
      <c r="J158" t="s">
        <v>56</v>
      </c>
      <c r="K158">
        <v>4</v>
      </c>
      <c r="L158">
        <v>5</v>
      </c>
      <c r="M158">
        <v>1</v>
      </c>
      <c r="N158">
        <v>11</v>
      </c>
      <c r="O158">
        <v>10</v>
      </c>
    </row>
    <row r="159" spans="1:15" x14ac:dyDescent="0.45">
      <c r="A159" t="s">
        <v>384</v>
      </c>
      <c r="B159" t="s">
        <v>20</v>
      </c>
      <c r="C159" t="s">
        <v>385</v>
      </c>
      <c r="E159">
        <v>32357</v>
      </c>
      <c r="G159" t="s">
        <v>66</v>
      </c>
      <c r="H159" t="s">
        <v>67</v>
      </c>
      <c r="I159" t="s">
        <v>55</v>
      </c>
      <c r="J159" t="s">
        <v>56</v>
      </c>
      <c r="K159">
        <v>3</v>
      </c>
      <c r="L159">
        <v>5</v>
      </c>
      <c r="M159">
        <v>2</v>
      </c>
      <c r="N159">
        <v>6</v>
      </c>
      <c r="O159">
        <v>6</v>
      </c>
    </row>
    <row r="160" spans="1:15" x14ac:dyDescent="0.45">
      <c r="A160" t="s">
        <v>299</v>
      </c>
      <c r="B160" t="s">
        <v>20</v>
      </c>
      <c r="C160" t="s">
        <v>386</v>
      </c>
      <c r="E160">
        <v>26662</v>
      </c>
      <c r="G160" t="s">
        <v>66</v>
      </c>
      <c r="H160" t="s">
        <v>110</v>
      </c>
      <c r="I160" t="s">
        <v>55</v>
      </c>
      <c r="J160" t="s">
        <v>68</v>
      </c>
      <c r="K160">
        <v>3</v>
      </c>
      <c r="L160">
        <v>4</v>
      </c>
      <c r="M160">
        <v>1</v>
      </c>
      <c r="N160">
        <v>14</v>
      </c>
      <c r="O160">
        <v>12</v>
      </c>
    </row>
    <row r="161" spans="1:15" x14ac:dyDescent="0.45">
      <c r="A161" t="s">
        <v>387</v>
      </c>
      <c r="B161" t="s">
        <v>20</v>
      </c>
      <c r="C161" t="s">
        <v>388</v>
      </c>
      <c r="E161">
        <v>36480</v>
      </c>
      <c r="G161" t="s">
        <v>66</v>
      </c>
      <c r="H161" t="s">
        <v>54</v>
      </c>
      <c r="I161" t="s">
        <v>72</v>
      </c>
      <c r="J161" t="s">
        <v>62</v>
      </c>
      <c r="K161">
        <v>1</v>
      </c>
      <c r="L161">
        <v>2</v>
      </c>
      <c r="M161">
        <v>1</v>
      </c>
      <c r="N161">
        <v>13</v>
      </c>
      <c r="O161">
        <v>8</v>
      </c>
    </row>
    <row r="162" spans="1:15" x14ac:dyDescent="0.45">
      <c r="A162" t="s">
        <v>196</v>
      </c>
      <c r="B162" t="s">
        <v>20</v>
      </c>
      <c r="C162" t="s">
        <v>389</v>
      </c>
      <c r="E162">
        <v>34471</v>
      </c>
      <c r="G162" t="s">
        <v>66</v>
      </c>
      <c r="H162" t="s">
        <v>60</v>
      </c>
      <c r="I162" t="s">
        <v>61</v>
      </c>
      <c r="J162" t="s">
        <v>80</v>
      </c>
      <c r="K162">
        <v>5</v>
      </c>
      <c r="L162">
        <v>2</v>
      </c>
      <c r="M162">
        <v>-3</v>
      </c>
      <c r="N162">
        <v>14</v>
      </c>
      <c r="O162">
        <v>6</v>
      </c>
    </row>
    <row r="163" spans="1:15" x14ac:dyDescent="0.45">
      <c r="A163" t="s">
        <v>366</v>
      </c>
      <c r="B163" t="s">
        <v>20</v>
      </c>
      <c r="C163" t="s">
        <v>390</v>
      </c>
      <c r="E163">
        <v>37943</v>
      </c>
      <c r="G163" t="s">
        <v>66</v>
      </c>
      <c r="H163" t="s">
        <v>88</v>
      </c>
      <c r="I163" t="s">
        <v>55</v>
      </c>
      <c r="J163" t="s">
        <v>68</v>
      </c>
      <c r="K163">
        <v>6</v>
      </c>
      <c r="L163">
        <v>8</v>
      </c>
      <c r="M163">
        <v>2</v>
      </c>
      <c r="N163">
        <v>12</v>
      </c>
      <c r="O163">
        <v>6</v>
      </c>
    </row>
    <row r="164" spans="1:15" x14ac:dyDescent="0.45">
      <c r="A164" t="s">
        <v>391</v>
      </c>
      <c r="B164" t="s">
        <v>20</v>
      </c>
      <c r="C164" t="s">
        <v>392</v>
      </c>
      <c r="E164">
        <v>36179</v>
      </c>
      <c r="G164" t="s">
        <v>66</v>
      </c>
      <c r="H164" t="s">
        <v>60</v>
      </c>
      <c r="I164" t="s">
        <v>72</v>
      </c>
      <c r="J164" t="s">
        <v>62</v>
      </c>
      <c r="K164">
        <v>1</v>
      </c>
      <c r="L164">
        <v>2</v>
      </c>
      <c r="M164">
        <v>1</v>
      </c>
      <c r="N164">
        <v>14</v>
      </c>
      <c r="O164">
        <v>6</v>
      </c>
    </row>
    <row r="165" spans="1:15" x14ac:dyDescent="0.45">
      <c r="A165" t="s">
        <v>393</v>
      </c>
      <c r="B165" t="s">
        <v>20</v>
      </c>
      <c r="C165" t="s">
        <v>394</v>
      </c>
      <c r="E165">
        <v>32101</v>
      </c>
      <c r="G165" t="s">
        <v>66</v>
      </c>
      <c r="H165" t="s">
        <v>88</v>
      </c>
      <c r="I165" t="s">
        <v>72</v>
      </c>
      <c r="J165" t="s">
        <v>68</v>
      </c>
      <c r="K165">
        <v>6</v>
      </c>
      <c r="L165">
        <v>8</v>
      </c>
      <c r="M165">
        <v>2</v>
      </c>
      <c r="N165">
        <v>12</v>
      </c>
      <c r="O165">
        <v>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1 6 " ? > < V i s u a l i z a t i o n L S t a t e   x m l n s : x s i = " h t t p : / / w w w . w 3 . o r g / 2 0 0 1 / X M L S c h e m a - i n s t a n c e "   x m l n s : x s d = " h t t p : / / w w w . w 3 . o r g / 2 0 0 1 / X M L S c h e m a "   x m l n s = " h t t p : / / m i c r o s o f t . d a t a . v i s u a l i z a t i o n . C l i e n t . E x c e l . L S t a t e / 1 . 0 " > < c g > H 4 s I A A A A A A A E A O 2 Z 2 3 K j N h i A X 4 V h p r 3 a g A 4 g o d S Q S d P d N m 3 a y S T Z d W 9 V U G y m g D x I X m / 6 a r 3 o I / U V + h O b J G b t 2 m w S j 9 v x F Q P o 8 E v f f 5 T + / v O v w c m n s n A + q t r k u o p d 7 C H X U V W q s 7 w a x e 7 U 3 h 5 F 7 k k y + B Z e L 6 S 9 0 N W Z T M f K g U 6 V O f 5 k 8 t g d W z s 5 9 v 3 Z b O b N q K f r k U 8 Q w v 6 v P 1 9 c Q 8 t S H u W V s b J K l f v Q K 9 v c y 0 0 G 5 2 b e 4 a F x m a e 1 N v r W e p m 0 0 v u Y m 6 k s 8 j + k B d G 9 k d I 0 8 x v 5 o a f z e + y e T D T M W 5 z p T M V D / L U s J 9 + k e l r Z + u 5 K j Z r F v q 1 G h a w y a P 9 B F l P l j N P Y v Z W F U f D l e 6 W v l N H F t B n b O H 4 y 8 O 8 b w f O 8 H V 9 m Z V 5 9 l x t b 5 6 m N L 2 T 5 m 7 L j V 5 / n J y B h r K 6 e N V F n g U 5 h A T 3 3 B C d c c C o o F 1 F E I t c p Q C W O O P M 4 R y J C E Q 0 E Q 4 L C D w U d T u f r B w y w R x g 2 7 Z 2 u S 2 m t y k 6 z r F b G J K 2 s A / + z X 4 N F m 3 e 5 K j K T D J p d r E Y O a N R x l R e x a + s p K A z s + 5 f + e D L 5 f I i N Q y U / y l L m q R z 4 b Q e / I 6 S / p B a g C 0 v v s I r P l a T Q K e i o v Y v B d L I F t W X F G Y I O m p m u t 9 a d + 6 3 p E I S 5 l 2 S 5 J x p i L 0 Q s I A j T M A B + A V 8 Q R R 4 m n G C E E M O Y R w T x Y I 7 0 U k + m h Q S C l 4 U E g 1 2 B d L 6 M N 0 7 7 f F / l 0 N x p S G e 6 f D 7 o Z D 7 w I 4 M F i z W f F z b c b b 5 W j 5 K u v C + I + o m / u R 7 i Y E s D 7 U M z Y I Q H I W M s R F Q g 9 k C T w C c m E A p x G I a M 0 r C l a S x 4 c k V X g W x E f O N 0 t 2 P 3 d r o e V S N h F + y O + N 0 M X w c f Z U L Q A I H F U U w e 8 A F L L E I h g J 0 g R G C 6 B T 6 Q c L / p g Y C 7 h P d M n 9 o n 7 m 9 2 6 W e y z N S 2 E b q P A z i 4 8 + W 0 4 D X d w b J G X e X p u I Q Q / h V B 7 y e 6 g s f N W J b K b O n l V + v X q q B N u R c S A a B Z R O f 5 V p u G c S / g I a c o a n w F w y u S M L L K 0 b e S O 2 e Q h j w / Q K / 3 1 5 2 J 2 s i 6 e H 4 4 7 b q D 9 S M t o t K 1 h V T E P H Z 7 g X T s S Y y + G Y o t 4 f W x 0 I A T R j n m L M S U 8 U c f T w T F D D d p d R h R h i P 4 0 + T Q l 1 C j r A 3 R I O G + + 3 j x S G f B u Z t R t G r w A v C W L f I t 5 N X V a E u E q + 1 v d V 2 3 2 b 8 P l b F Q + x m r 6 i 3 n 7 6 N C B y e / O y e / m f U P s i l M 1 d 0 B d D X 6 D x d n m 0 H 3 8 i c H e x 6 1 5 y n J P t X g r 3 n C 1 y u r 7 x N w l u N a / + D S Z 6 7 N d t C m c V + Y 6 R 4 s Y z 8 t Y 1 n J e k a 1 l 9 W w 9 l j 4 E F L / 5 y G 1 3 5 3 I w X P s p + d 4 U j P / s v V F W i + Y l E a Y B l A z M w J H 1 / e X T n B F E Y R R Q I Q Q B M p m E Q S L A 4 9 / r Z h B v v 2 u m E H A 3 V T M / n l z H d W 5 t k 3 + A S Q A 8 R v x H 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  s t a n d a l o n e = " n o " ? > < D a t a M a s h u p   x m l n s = " h t t p : / / s c h e m a s . m i c r o s o f t . c o m / D a t a M a s h u p " > A A A A A A Y 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Y i y t v 6 0 A A A D 4 A A A A E g A A A E N v b m Z p Z y 9 Q Y W N r Y W d l L n h t b H q / e 7 + N f U V u j k J Z a l F x Z n 6 e r Z K h n o G S Q n F J Y l 5 K Y k 5 + X q q t U l 6 + k r 0 d L 5 d N Q G J y d m J 6 q g J Q d V 6 x V U V x i q 1 S R k l J g Z W + f n l 5 u V 6 5 s V 5 + U b q + k Y G B o X 6 E r 0 9 w c k Z q b q I S X H E m Y c W 6 m X k g a 5 N T l e x s w i C u s T P S M z Q x A W I D I z 0 D G 3 2 Y q I 1 v Z h 5 C h R H Q x S B Z J E E b 5 9 K c k t K i V L v U P F 1 3 J x t 9 G N d G H + o J O w A A A A D / / w M A U E s D B B Q A A g A I A A A A I Q A o i k e 4 F Q A A A B E A A A A T A A A A R m 9 y b X V s Y X M v U 2 V j d G l v b j E u b S p O T S 7 J z M 9 T C I b Q h t Y A A A A A / / 8 D A F B L A Q I t A B Q A B g A I A A A A I Q A q 3 a p A 0 g A A A D c B A A A T A A A A A A A A A A A A A A A A A A A A A A B b Q 2 9 u d G V u d F 9 U e X B l c 1 0 u e G 1 s U E s B A i 0 A F A A C A A g A A A A h A G I s r b + t A A A A + A A A A B I A A A A A A A A A A A A A A A A A C w M A A E N v b m Z p Z y 9 Q Y W N r Y W d l L n h t b F B L A Q I t A B Q A A g A I A A A A I Q A o i k e 4 F Q A A A B E A A A A T A A A A A A A A A A A A A A A A A O g D A A B G b 3 J t d W x h c y 9 T Z W N 0 a W 9 u M S 5 t U E s F B g A A A A A D A A M A w g A A A C 4 E 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N A Q A A A A A A A K s B A A D v u 7 8 8 P 3 h t b C B 2 Z X J z a W 9 u P S I x L j A i I H N 0 Y W 5 k Y W x v b m U 9 I m 5 v I j 8 + D Q o 8 T G 9 j Y W x Q Y W N r Y W d l T W V 0 Y W R h d G F G a W x l I H h t b G 5 z O n h z Z D 0 i a H R 0 c D o v L 3 d 3 d y 5 3 M y 5 v c m c v M j A w M S 9 Y T U x T Y 2 h l b W E i I H h t b G 5 z O n h z a T 0 i a H R 0 c D o v L 3 d 3 d y 5 3 M y 5 v c m c v M j A w M S 9 Y T U x T Y 2 h l b W E t a W 5 z d G F u Y 2 U i P j x J d G V t c z 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F V n E 4 h W J i E i L D q r L R / F 1 + A A A A A A C A A A A A A A Q Z g A A A A E A A C A A A A D C a A Y a Y i Q / c 4 x c u 8 i 2 X K q p M 0 Z 2 Q M B t p M F g V O o Y I J h e / A A A A A A O g A A A A A I A A C A A A A D w 4 1 W H Y h o p x k h p s L Y 5 h z H J K A 1 b 4 j B i K K I w Q m U P 4 T H F S V A A A A B 4 + i y 1 p J j d L x J A h T f N O x Q h K P K H y J 7 C Y p L x 4 j T S 9 i z g 9 f U W 1 L A 2 p U V x R Q K 6 S Z 7 l O m L j E E T u 6 Z s z G 7 y 8 g W b 0 j G R f w p v 4 H T r Z r z v v 3 Q w o 8 1 + a j E A A A A C O T x O G l Z a 4 L J E X h Q p v I 1 S S R X j o H M H 7 B h V W E l 4 4 Q W U a z g J 4 S M 2 l X x e p u Z K e h q c 9 s + r R 7 t R X n b A b + g 0 Z B E H + S J 7 a < / D a t a M a s h u p > 
</file>

<file path=customXml/item3.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a 3 4 6 9 e b c - 2 4 e e - 4 c 8 0 - 9 2 9 8 - 4 c 1 a 4 f 2 6 f 9 d e " > < T r a n s i t i o n > M o v e T o < / T r a n s i t i o n > < E f f e c t > S t a t i o n < / E f f e c t > < T h e m e > B i n g R o a d < / T h e m e > < T h e m e W i t h L a b e l > f a l s e < / T h e m e W i t h L a b e l > < F l a t M o d e E n a b l e d > t r u e < / F l a t M o d e E n a b l e d > < D u r a t i o n > 1 0 0 0 0 0 0 0 0 < / D u r a t i o n > < T r a n s i t i o n D u r a t i o n > 3 0 0 0 0 0 0 0 < / T r a n s i t i o n D u r a t i o n > < S p e e d > 0 . 5 < / S p e e d > < F r a m e > < C a m e r a > < L a t i t u d e > 5 1 . 4 8 0 2 7 5 5 4 1 5 1 4 5 4 4 < / L a t i t u d e > < L o n g i t u d e > - 0 . 2 9 7 3 6 7 8 9 2 5 9 6 9 8 6 0 9 < / L o n g i t u d e > < R o t a t i o n > - 0 . 2 < / R o t a t i o n > < P i v o t A n g l e > 0 < / P i v o t A n g l e > < D i s t a n c e > 0 . 0 0 5 7 6 4 6 0 7 5 2 3 0 3 4 2 3 5 4 < / D i s t a n c e > < / C a m e r a > < 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 G u i d = " 0 e 2 9 5 d 3 a - 4 a 6 1 - 4 d 4 6 - a d 7 5 - 5 a 6 6 4 a e 7 8 2 8 7 "   R e v = " 8 "   R e v G u i d = " 7 c f 9 0 e c 8 - e 4 c 1 - 4 0 4 5 - b d c b - 2 7 5 7 8 6 8 a 3 c d 4 " 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 / & g t ; & l t ; / O A D & g t ; & l t ; O Z i p   N a m e = " P o s t c o d e "   V i s i b l e = " t r u e "   D a t a T y p e = " S t r i n g "   M o d e l Q u e r y N a m e = " ' T a b l e 1 ' [ P o s t c o d e ] " & g t ; & l t ; T a b l e   M o d e l N a m e = " T a b l e 1 "   N a m e I n S o u r c e = " T a b l e 1 "   V i s i b l e = " t r u e "   L a s t R e f r e s h = " 0 0 0 1 - 0 1 - 0 1 T 0 0 : 0 0 : 0 0 "   / & g t ; & l t ; / O Z i p & g t ; & l t ; C o u n t r y 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  N a m e = " L a y e r   2 "   G u i d = " 3 c e 7 1 8 a 1 - 3 1 8 c - 4 d 5 c - a 8 b e - b e 9 d c 5 8 4 c 7 b a "   R e v = " 4 "   R e v G u i d = " 5 2 8 1 c d c b - d 6 2 8 - 4 2 1 4 - 8 7 5 4 - 4 3 0 8 6 3 0 f 4 0 b 2 " 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1 & 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 N a m e = " P o s t c o d e "   V i s i b l e = " t r u e "   D a t a T y p e = " S t r i n g "   M o d e l Q u e r y N a m e = " ' T a b l e 1 ' [ P o s t c o d e ] " & g t ; & l t ; T a b l e   M o d e l N a m e = " T a b l e 1 "   N a m e I n S o u r c e = " T a b l e 1 "   V i s i b l e = " t r u e "   L a s t R e f r e s h = " 0 0 0 1 - 0 1 - 0 1 T 0 0 : 0 0 : 0 0 "   / & g t ; & l t ; / G e o C o l u m n & g t ; & l t ; G e o C o l u m n 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 / & g t ; & l t ; / O A D & g t ; & l t ; P o s t a l C o d e   N a m e = " P o s t c o d e "   V i s i b l e = " t r u e "   D a t a T y p e = " S t r i n g "   M o d e l Q u e r y N a m e = " ' T a b l e 1 ' [ P o s t c o d e ] " & g t ; & l t ; T a b l e   M o d e l N a m e = " T a b l e 1 "   N a m e I n S o u r c e = " T a b l e 1 "   V i s i b l e = " t r u e "   L a s t R e f r e s h = " 0 0 0 1 - 0 1 - 0 1 T 0 0 : 0 0 : 0 0 "   / & g t ; & l t ; / P o s t a l C o d e & g t ; & l t ; C o u n t r y 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4.xml>��< ? x m l   v e r s i o n = " 1 . 0 "   e n c o d i n g = " u t f - 1 6 " ? > < V i s u a l i z a t i o n   x m l n s : x s i = " h t t p : / / w w w . w 3 . o r g / 2 0 0 1 / X M L S c h e m a - i n s t a n c e "   x m l n s : x s d = " h t t p : / / w w w . w 3 . o r g / 2 0 0 1 / X M L S c h e m a "   x m l n s = " h t t p : / / m i c r o s o f t . d a t a . v i s u a l i z a t i o n . C l i e n t . E x c e l / 1 . 0 " > < T o u r s > < T o u r   N a m e = " T o u r   1 "   I d = " { 6 F 3 B 8 7 D F - F B E 0 - 4 3 0 6 - B 8 1 5 - 6 C 1 2 4 C 1 3 A 8 4 5 } "   T o u r I d = " 7 5 b a 8 b e c - 4 2 2 7 - 4 c b f - a d 9 8 - 1 0 5 1 8 4 6 3 c 6 7 b "   X m l V e r = " 6 "   M i n X m l V e r = " 3 " > < D e s c r i p t i o n > S o m e   d e s c r i p t i o n   f o r   t h e   t o u r   g o e s   h e r e < / D e s c r i p t i o n > < 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T o u r > < / T o u r s > < / V i s u a l i z a t i o n > 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Document" ma:contentTypeID="0x010100CF3310B40E800B4A84F39C470AA2CA3D" ma:contentTypeVersion="19" ma:contentTypeDescription="Create a new document." ma:contentTypeScope="" ma:versionID="3de46f63670f1722f57639e6da1569bd">
  <xsd:schema xmlns:xsd="http://www.w3.org/2001/XMLSchema" xmlns:xs="http://www.w3.org/2001/XMLSchema" xmlns:p="http://schemas.microsoft.com/office/2006/metadata/properties" xmlns:ns2="2b1e5f7b-9cb5-478e-9511-7632844c0591" xmlns:ns3="183756ed-2399-4f1e-bf15-a41b28dac9f4" targetNamespace="http://schemas.microsoft.com/office/2006/metadata/properties" ma:root="true" ma:fieldsID="b557f09f0017fce48420bab6a56c0bb5" ns2:_="" ns3:_="">
    <xsd:import namespace="2b1e5f7b-9cb5-478e-9511-7632844c0591"/>
    <xsd:import namespace="183756ed-2399-4f1e-bf15-a41b28dac9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1e5f7b-9cb5-478e-9511-7632844c0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6c5f2c2-09aa-4925-8f3e-4531c5e88ac3"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3756ed-2399-4f1e-bf15-a41b28dac9f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04b4d4-bf43-4e71-8aaf-8fd116ae4492}" ma:internalName="TaxCatchAll" ma:showField="CatchAllData" ma:web="183756ed-2399-4f1e-bf15-a41b28dac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p:properties xmlns:p="http://schemas.microsoft.com/office/2006/metadata/properties" xmlns:xsi="http://www.w3.org/2001/XMLSchema-instance" xmlns:pc="http://schemas.microsoft.com/office/infopath/2007/PartnerControls">
  <documentManagement>
    <TaxCatchAll xmlns="183756ed-2399-4f1e-bf15-a41b28dac9f4" xsi:nil="true"/>
    <lcf76f155ced4ddcb4097134ff3c332f xmlns="2b1e5f7b-9cb5-478e-9511-7632844c059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81DC93-02E0-4CA6-A264-127A64344447}">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D2347FE1-72C2-419B-9E25-3AC60F54263E}">
  <ds:schemaRefs>
    <ds:schemaRef ds:uri="http://schemas.microsoft.com/DataMashup"/>
  </ds:schemaRefs>
</ds:datastoreItem>
</file>

<file path=customXml/itemProps3.xml><?xml version="1.0" encoding="utf-8"?>
<ds:datastoreItem xmlns:ds="http://schemas.openxmlformats.org/officeDocument/2006/customXml" ds:itemID="{6F3B87DF-FBE0-4306-B815-6C124C13A845}">
  <ds:schemaRefs>
    <ds:schemaRef ds:uri="http://www.w3.org/2001/XMLSchema"/>
    <ds:schemaRef ds:uri="http://microsoft.data.visualization.engine.tours/1.0"/>
  </ds:schemaRefs>
</ds:datastoreItem>
</file>

<file path=customXml/itemProps4.xml><?xml version="1.0" encoding="utf-8"?>
<ds:datastoreItem xmlns:ds="http://schemas.openxmlformats.org/officeDocument/2006/customXml" ds:itemID="{A65121D9-C3A6-45A4-A9B4-4814FFECB8E1}">
  <ds:schemaRefs>
    <ds:schemaRef ds:uri="http://www.w3.org/2001/XMLSchema"/>
    <ds:schemaRef ds:uri="http://microsoft.data.visualization.Client.Excel/1.0"/>
  </ds:schemaRefs>
</ds:datastoreItem>
</file>

<file path=customXml/itemProps5.xml><?xml version="1.0" encoding="utf-8"?>
<ds:datastoreItem xmlns:ds="http://schemas.openxmlformats.org/officeDocument/2006/customXml" ds:itemID="{982EFF81-FAB0-422A-A835-7E18285C8B3A}">
  <ds:schemaRefs>
    <ds:schemaRef ds:uri="http://schemas.microsoft.com/sharepoint/v3/contenttype/forms"/>
  </ds:schemaRefs>
</ds:datastoreItem>
</file>

<file path=customXml/itemProps6.xml><?xml version="1.0" encoding="utf-8"?>
<ds:datastoreItem xmlns:ds="http://schemas.openxmlformats.org/officeDocument/2006/customXml" ds:itemID="{4B4E2EE6-DEAD-4DF3-98CF-9904E7B27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1e5f7b-9cb5-478e-9511-7632844c0591"/>
    <ds:schemaRef ds:uri="183756ed-2399-4f1e-bf15-a41b28dac9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4052C39F-1F1E-4D92-AA4F-2D878DA62F70}">
  <ds:schemaRefs>
    <ds:schemaRef ds:uri="http://schemas.microsoft.com/office/2006/metadata/properties"/>
    <ds:schemaRef ds:uri="http://schemas.microsoft.com/office/infopath/2007/PartnerControls"/>
    <ds:schemaRef ds:uri="183756ed-2399-4f1e-bf15-a41b28dac9f4"/>
    <ds:schemaRef ds:uri="2b1e5f7b-9cb5-478e-9511-7632844c05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Guidelines</vt:lpstr>
      <vt:lpstr>Prison info</vt:lpstr>
      <vt:lpstr>Prison 1</vt:lpstr>
      <vt:lpstr>Prison 2</vt:lpstr>
      <vt:lpstr>Prison 3</vt:lpstr>
      <vt:lpstr>Prison 4</vt:lpstr>
      <vt:lpstr>Validation lists</vt:lpstr>
      <vt:lpstr> Summary sheet</vt:lpstr>
      <vt:lpstr>Back up - Participants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dc:creator>
  <cp:keywords/>
  <dc:description/>
  <cp:lastModifiedBy>Kate White</cp:lastModifiedBy>
  <cp:revision/>
  <dcterms:created xsi:type="dcterms:W3CDTF">2019-12-09T10:51:42Z</dcterms:created>
  <dcterms:modified xsi:type="dcterms:W3CDTF">2025-07-30T11:43:03Z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0x010100CF3310B40E800B4A84F39C470AA2CA3D</vt:lpwstr>
  </property>
  <property fmtid="{D5CDD505-2E9C-101B-9397-08002B2CF9AE}" pid="3" name="MediaServiceImageTags">
    <vt:lpwstr/>
  </property>
</Properties>
</file>